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Расходы!#REF!</definedName>
    <definedName name="FILE_NAME" localSheetId="0">Доходы!$I$2</definedName>
    <definedName name="FIO" localSheetId="0">Доходы!$E$24</definedName>
    <definedName name="FIO" localSheetId="1">Расходы!#REF!</definedName>
    <definedName name="LAST_CELL" localSheetId="0">Доходы!$J$62</definedName>
    <definedName name="LAST_CELL" localSheetId="2">Источники!$G$31</definedName>
    <definedName name="LAST_CELL" localSheetId="1">Расходы!$H$84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Доходы!$A$63</definedName>
    <definedName name="REND_1" localSheetId="1">Расходы!#REF!</definedName>
    <definedName name="SIGN" localSheetId="0">Доходы!$A$23:$E$25</definedName>
    <definedName name="SIGN" localSheetId="2">Источники!$A$25:$D$26</definedName>
    <definedName name="SIGN" localSheetId="1">Расходы!#REF!</definedName>
    <definedName name="TERR_CODE" localSheetId="0">Доходы!$I$5</definedName>
    <definedName name="TERR_NAME" localSheetId="0">Доходы!$I$4</definedName>
  </definedNames>
  <calcPr calcId="124519"/>
</workbook>
</file>

<file path=xl/calcChain.xml><?xml version="1.0" encoding="utf-8"?>
<calcChain xmlns="http://schemas.openxmlformats.org/spreadsheetml/2006/main">
  <c r="F18" i="3"/>
  <c r="F12"/>
  <c r="E12"/>
  <c r="E18"/>
  <c r="F13" i="2"/>
  <c r="E13"/>
  <c r="F15"/>
  <c r="E15"/>
  <c r="E16"/>
  <c r="F17"/>
  <c r="E17"/>
  <c r="F18"/>
  <c r="E18"/>
  <c r="E21"/>
  <c r="F21"/>
  <c r="F22"/>
  <c r="E22"/>
  <c r="F23"/>
  <c r="E23"/>
  <c r="E27"/>
  <c r="E28"/>
  <c r="E30"/>
  <c r="E31"/>
  <c r="E34"/>
  <c r="E35"/>
  <c r="F37"/>
  <c r="F38"/>
  <c r="F40"/>
  <c r="E40"/>
  <c r="E41"/>
  <c r="F42"/>
  <c r="E42"/>
  <c r="E45"/>
  <c r="E46"/>
  <c r="E48"/>
  <c r="E49"/>
  <c r="F51"/>
  <c r="F52"/>
  <c r="F53"/>
  <c r="F54"/>
  <c r="F57"/>
  <c r="F58"/>
  <c r="E60"/>
  <c r="E61"/>
  <c r="E62"/>
  <c r="E63"/>
  <c r="E65"/>
  <c r="E66"/>
  <c r="E67"/>
  <c r="E68"/>
  <c r="E70"/>
  <c r="E71"/>
  <c r="E72"/>
  <c r="E73"/>
  <c r="E75"/>
  <c r="E76"/>
  <c r="E77"/>
  <c r="E78"/>
  <c r="E80"/>
  <c r="E82"/>
  <c r="E81" s="1"/>
  <c r="E83"/>
  <c r="F16"/>
  <c r="F20"/>
  <c r="F26"/>
  <c r="F27"/>
  <c r="F28"/>
  <c r="F29"/>
  <c r="F30"/>
  <c r="F31"/>
  <c r="F34"/>
  <c r="F35"/>
  <c r="F36"/>
  <c r="F41"/>
  <c r="F45"/>
  <c r="F46"/>
  <c r="F47"/>
  <c r="F48"/>
  <c r="F49"/>
  <c r="F60"/>
  <c r="F61"/>
  <c r="F62"/>
  <c r="F63"/>
  <c r="F64"/>
  <c r="F65"/>
  <c r="F66"/>
  <c r="F67"/>
  <c r="F68"/>
  <c r="F69"/>
  <c r="F70"/>
  <c r="F71"/>
  <c r="F72"/>
  <c r="F73"/>
  <c r="F75"/>
  <c r="F76"/>
  <c r="F77"/>
  <c r="F78"/>
  <c r="F80"/>
  <c r="F81"/>
  <c r="F82"/>
  <c r="F83"/>
  <c r="F84"/>
</calcChain>
</file>

<file path=xl/sharedStrings.xml><?xml version="1.0" encoding="utf-8"?>
<sst xmlns="http://schemas.openxmlformats.org/spreadsheetml/2006/main" count="563" uniqueCount="269">
  <si>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</si>
  <si>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</si>
  <si>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</si>
  <si>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</si>
  <si>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</si>
  <si>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</si>
  <si>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01.07.2020 г.</t>
  </si>
  <si>
    <t>01.07.2020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</si>
  <si>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</si>
  <si>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</si>
  <si>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</si>
  <si>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</si>
  <si>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</si>
  <si>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</si>
  <si>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</si>
  <si>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</si>
  <si>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Финансово-бюджетная палата Бугульминского муниципального района Республики Татарстан</t>
  </si>
  <si>
    <t>Единица измерения: руб.</t>
  </si>
  <si>
    <t>93065676</t>
  </si>
  <si>
    <t>830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</si>
  <si>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</si>
  <si>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</si>
  <si>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</si>
  <si>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</si>
  <si>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</si>
  <si>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</si>
  <si>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</si>
  <si>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</si>
  <si>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</si>
  <si>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</si>
  <si>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</si>
  <si>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</si>
  <si>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</si>
  <si>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</si>
  <si>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</si>
  <si>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</si>
  <si>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</si>
  <si>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</si>
  <si>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</si>
  <si>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</si>
  <si>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</si>
  <si>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</si>
  <si>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</si>
  <si>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</si>
  <si>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</si>
  <si>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</si>
  <si>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</si>
  <si>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</si>
  <si>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</si>
  <si>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</si>
  <si>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</si>
  <si>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</si>
  <si>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</si>
  <si>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</si>
  <si>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</si>
  <si>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</si>
  <si>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</si>
  <si>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</si>
  <si>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</si>
  <si>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</si>
  <si>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</si>
  <si>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</si>
  <si>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</si>
  <si>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</si>
  <si>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</si>
  <si>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</si>
  <si>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</si>
  <si>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</si>
  <si>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</si>
  <si>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</si>
  <si>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</si>
  <si>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</si>
  <si>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</si>
  <si>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</si>
  <si>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</si>
  <si>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</si>
  <si>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</si>
  <si>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</si>
  <si>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</si>
  <si>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</si>
  <si>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</si>
  <si>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</si>
  <si>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</si>
  <si>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>830 10804020011000110</t>
  </si>
  <si>
    <t>ДОХОДЫ ОТ ОКАЗАНИЯ ПЛАТНЫХ УСЛУГ И КОМПЕНСАЦИИ ЗАТРАТ ГОСУДАРСТВА</t>
  </si>
  <si>
    <t>830 11300000000000000</t>
  </si>
  <si>
    <t>Доходы от компенсации затрат государства</t>
  </si>
  <si>
    <t>830 11302000000000130</t>
  </si>
  <si>
    <t>Прочие доходы от компенсации затрат государства</t>
  </si>
  <si>
    <t>830 11302990000000130</t>
  </si>
  <si>
    <t>Прочие доходы от компенсации затрат бюджетов сельских поселений</t>
  </si>
  <si>
    <t>830 11302995100000130</t>
  </si>
  <si>
    <t>ПРОЧИЕ НЕНАЛОГОВЫЕ ДОХОДЫ</t>
  </si>
  <si>
    <t>830 11700000000000000</t>
  </si>
  <si>
    <t>Средства самообложения граждан</t>
  </si>
  <si>
    <t>830 11714000000000150</t>
  </si>
  <si>
    <t>Средства самообложения граждан, зачисляемые в бюджеты сельских поселений</t>
  </si>
  <si>
    <t>830 11714030100000150</t>
  </si>
  <si>
    <t>БЕЗВОЗМЕЗДНЫЕ ПОСТУПЛЕНИЯ</t>
  </si>
  <si>
    <t>830 20000000000000000</t>
  </si>
  <si>
    <t>БЕЗВОЗМЕЗДНЫЕ ПОСТУПЛЕНИЯ ОТ ДРУГИХ БЮДЖЕТОВ БЮДЖЕТНОЙ СИСТЕМЫ РОССИЙСКОЙ ФЕДЕРАЦИИ</t>
  </si>
  <si>
    <t>830 20200000000000000</t>
  </si>
  <si>
    <t>Субсидии бюджетам бюджетной системы Российской Федерации (межбюджетные субсидии)</t>
  </si>
  <si>
    <t>830 20220000000000150</t>
  </si>
  <si>
    <t>Прочие субсидии</t>
  </si>
  <si>
    <t>830 20229999000000150</t>
  </si>
  <si>
    <t>Прочие субсидии бюджетам сельских поселений</t>
  </si>
  <si>
    <t>830 20229999100000150</t>
  </si>
  <si>
    <t>Субвенции бюджетам бюджетной системы Российской Федерации</t>
  </si>
  <si>
    <t>830 20230000000000150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</si>
  <si>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</si>
  <si>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830 20235118000000150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</si>
  <si>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</si>
  <si>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830 20235118100000150</t>
  </si>
  <si>
    <t>Иные межбюджетные трансферты</t>
  </si>
  <si>
    <t>830 20240000000000150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</si>
  <si>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</si>
  <si>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830 20245160000000150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</si>
  <si>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</si>
  <si>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830 20245160100000150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</si>
  <si>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</si>
  <si>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</si>
  <si>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</si>
  <si>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</si>
  <si>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</si>
  <si>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</si>
  <si>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</si>
  <si>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</si>
  <si>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</si>
  <si>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</si>
  <si>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</si>
  <si>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</si>
  <si>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</si>
  <si>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</si>
  <si>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</si>
  <si>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</si>
  <si>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</si>
  <si>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</si>
  <si>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</si>
  <si>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</si>
  <si>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</si>
  <si>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</si>
  <si>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</si>
  <si>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</si>
  <si>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</si>
  <si>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</si>
  <si>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</si>
  <si>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</si>
  <si>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</si>
  <si>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</si>
  <si>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</si>
  <si>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</si>
  <si>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</si>
  <si>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</si>
  <si>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</si>
  <si>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</si>
  <si>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</si>
  <si>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</si>
  <si>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</si>
  <si>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</si>
  <si>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</si>
  <si>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</si>
  <si>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</si>
  <si>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</si>
  <si>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</si>
  <si>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</si>
  <si>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</si>
  <si>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</si>
  <si>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</si>
  <si>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</si>
  <si>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</si>
  <si>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</si>
  <si>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</si>
  <si>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</si>
  <si>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</si>
  <si>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</si>
  <si>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</si>
  <si>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</si>
  <si>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</si>
  <si>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</si>
  <si>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</si>
  <si>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</si>
  <si>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</si>
  <si>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</si>
  <si>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</si>
  <si>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</si>
  <si>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</si>
  <si>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</si>
  <si>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</si>
  <si>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</si>
  <si>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</si>
  <si>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</si>
  <si>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</si>
  <si>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</si>
  <si>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</si>
  <si>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</si>
  <si>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</si>
  <si>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</si>
  <si>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</si>
  <si>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</si>
  <si>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</si>
  <si>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</si>
  <si>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</si>
  <si>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</si>
  <si>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</si>
  <si>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</si>
  <si>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</si>
  <si>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</si>
  <si>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</si>
  <si>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</si>
  <si>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</si>
  <si>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</si>
  <si>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</si>
  <si>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</si>
  <si>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</si>
  <si>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</si>
  <si>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</si>
  <si>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</si>
  <si>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</si>
  <si>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</si>
  <si>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</si>
  <si>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СОЦИАЛЬНАЯ ПОЛИТИКА</t>
  </si>
  <si>
    <t xml:space="preserve">000 1000 0000000000 000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</si>
  <si>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</si>
  <si>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</si>
  <si>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</si>
  <si>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</si>
  <si>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</si>
  <si>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</si>
  <si>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</si>
  <si>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</si>
  <si>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</si>
  <si>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</si>
  <si>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</si>
  <si>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</si>
  <si>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000 1403 0000000000 520 </t>
  </si>
  <si>
    <t xml:space="preserve">000 1403 0000000000 521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</si>
  <si>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</si>
  <si>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</si>
  <si>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</si>
  <si>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</si>
  <si>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</si>
  <si>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</si>
  <si>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</si>
  <si>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</si>
  <si>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</si>
  <si>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</si>
  <si>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</si>
  <si>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</si>
  <si>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</si>
  <si>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</si>
  <si>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</si>
  <si>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</si>
  <si>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810 01050201100000510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</si>
  <si>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</si>
  <si>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</si>
  <si>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</si>
  <si>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810 01050201100000610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</si>
  <si>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</si>
  <si>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</si>
  <si>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</si>
  <si>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</si>
  <si>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</si>
  <si>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</si>
  <si>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НЕ УКАЗАНО</t>
  </si>
  <si>
    <t>000 00000000000000000</t>
  </si>
  <si>
    <t>"________"    _______________  200___  г.</t>
  </si>
  <si>
    <t>Доходы/PARAMS</t>
  </si>
  <si>
    <t>Бюджет муниципального образования "Кудашевское сельское поселение" Бугульминского муниципального района Республики Татарстан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</si>
</sst>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left" vertical="center" wrapText="1"/>
    </xf>
    <xf numFmtId="49" fontId="4" fillId="0" borderId="18" xfId="0" applyNumberFormat="1" applyFont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horizontal="right" vertical="center"/>
    </xf>
    <xf numFmtId="49" fontId="2" fillId="0" borderId="34" xfId="0" applyNumberFormat="1" applyFont="1" applyBorder="1" applyAlignment="1" applyProtection="1">
      <alignment vertical="center"/>
    </xf>
    <xf numFmtId="4" fontId="4" fillId="2" borderId="18" xfId="0" applyNumberFormat="1" applyFont="1" applyFill="1" applyBorder="1" applyAlignment="1" applyProtection="1">
      <alignment horizontal="right" vertical="center"/>
    </xf>
    <xf numFmtId="4" fontId="2" fillId="2" borderId="26" xfId="0" applyNumberFormat="1" applyFont="1" applyFill="1" applyBorder="1" applyAlignment="1" applyProtection="1">
      <alignment horizontal="right" vertical="center"/>
    </xf>
    <xf numFmtId="4" fontId="4" fillId="2" borderId="26" xfId="0" applyNumberFormat="1" applyFont="1" applyFill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opLeftCell="A55" workbookViewId="0">
      <selection activeCell="C20" sqref="C20:D20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19" customWidth="1"/>
    <col min="5" max="5" width="13.42578125" customWidth="1"/>
    <col min="6" max="6" width="13.140625" customWidth="1"/>
    <col min="7" max="7" width="21.7109375" customWidth="1"/>
    <col min="8" max="8" width="9.42578125" customWidth="1"/>
    <col min="9" max="9" width="8.85546875" hidden="1" customWidth="1"/>
  </cols>
  <sheetData>
    <row r="1" spans="1:7" ht="18.399999999999999" customHeight="1">
      <c r="A1" s="51" t="s">
        <v>0</v>
      </c>
      <c r="B1" s="51"/>
      <c r="C1" s="51"/>
      <c r="D1" s="51"/>
      <c r="E1" s="51"/>
      <c r="F1" s="2"/>
      <c r="G1" s="2"/>
    </row>
    <row r="2" spans="1:7" ht="18.399999999999999" customHeight="1">
      <c r="A2" s="51" t="s">
        <v>1</v>
      </c>
      <c r="B2" s="51"/>
      <c r="C2" s="51"/>
      <c r="D2" s="51"/>
      <c r="E2" s="51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77" t="s">
        <v>6</v>
      </c>
      <c r="B4" s="77"/>
      <c r="C4" s="77"/>
      <c r="D4" s="77"/>
      <c r="E4" s="77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18</v>
      </c>
    </row>
    <row r="6" spans="1:7" ht="26.65" customHeight="1">
      <c r="A6" s="9" t="s">
        <v>9</v>
      </c>
      <c r="B6" s="78" t="s">
        <v>16</v>
      </c>
      <c r="C6" s="78"/>
      <c r="D6" s="78"/>
      <c r="E6" s="78"/>
      <c r="F6" s="9" t="s">
        <v>10</v>
      </c>
      <c r="G6" s="12" t="s">
        <v>19</v>
      </c>
    </row>
    <row r="7" spans="1:7" ht="34.9" customHeight="1">
      <c r="A7" s="9" t="s">
        <v>11</v>
      </c>
      <c r="B7" s="78" t="s">
        <v>268</v>
      </c>
      <c r="C7" s="78"/>
      <c r="D7" s="78"/>
      <c r="E7" s="78"/>
      <c r="F7" s="13" t="s">
        <v>12</v>
      </c>
      <c r="G7" s="14"/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79" t="s">
        <v>17</v>
      </c>
      <c r="B9" s="79"/>
      <c r="C9" s="79"/>
      <c r="D9" s="79"/>
      <c r="E9" s="79"/>
      <c r="F9" s="9" t="s">
        <v>14</v>
      </c>
      <c r="G9" s="16" t="s">
        <v>15</v>
      </c>
    </row>
    <row r="10" spans="1:7" ht="20.25" customHeight="1">
      <c r="A10" s="51" t="s">
        <v>20</v>
      </c>
      <c r="B10" s="51"/>
      <c r="C10" s="51"/>
      <c r="D10" s="51"/>
      <c r="E10" s="51"/>
      <c r="F10" s="1"/>
      <c r="G10" s="17"/>
    </row>
    <row r="11" spans="1:7" ht="4.1500000000000004" customHeight="1">
      <c r="A11" s="69" t="s">
        <v>21</v>
      </c>
      <c r="B11" s="72" t="s">
        <v>22</v>
      </c>
      <c r="C11" s="63" t="s">
        <v>23</v>
      </c>
      <c r="D11" s="64"/>
      <c r="E11" s="57" t="s">
        <v>24</v>
      </c>
      <c r="F11" s="58"/>
      <c r="G11" s="54" t="s">
        <v>25</v>
      </c>
    </row>
    <row r="12" spans="1:7" ht="3.6" customHeight="1">
      <c r="A12" s="70"/>
      <c r="B12" s="73"/>
      <c r="C12" s="65"/>
      <c r="D12" s="66"/>
      <c r="E12" s="59"/>
      <c r="F12" s="60"/>
      <c r="G12" s="55"/>
    </row>
    <row r="13" spans="1:7" ht="3" customHeight="1">
      <c r="A13" s="70"/>
      <c r="B13" s="73"/>
      <c r="C13" s="65"/>
      <c r="D13" s="66"/>
      <c r="E13" s="59"/>
      <c r="F13" s="60"/>
      <c r="G13" s="55"/>
    </row>
    <row r="14" spans="1:7" ht="3" customHeight="1">
      <c r="A14" s="70"/>
      <c r="B14" s="73"/>
      <c r="C14" s="65"/>
      <c r="D14" s="66"/>
      <c r="E14" s="59"/>
      <c r="F14" s="60"/>
      <c r="G14" s="55"/>
    </row>
    <row r="15" spans="1:7" ht="3" customHeight="1">
      <c r="A15" s="70"/>
      <c r="B15" s="73"/>
      <c r="C15" s="65"/>
      <c r="D15" s="66"/>
      <c r="E15" s="59"/>
      <c r="F15" s="60"/>
      <c r="G15" s="55"/>
    </row>
    <row r="16" spans="1:7" ht="3" customHeight="1">
      <c r="A16" s="70"/>
      <c r="B16" s="73"/>
      <c r="C16" s="65"/>
      <c r="D16" s="66"/>
      <c r="E16" s="59"/>
      <c r="F16" s="60"/>
      <c r="G16" s="55"/>
    </row>
    <row r="17" spans="1:7" ht="8.4499999999999993" customHeight="1">
      <c r="A17" s="71"/>
      <c r="B17" s="74"/>
      <c r="C17" s="67"/>
      <c r="D17" s="68"/>
      <c r="E17" s="61"/>
      <c r="F17" s="62"/>
      <c r="G17" s="56"/>
    </row>
    <row r="18" spans="1:7" ht="14.25" customHeight="1">
      <c r="A18" s="18">
        <v>1</v>
      </c>
      <c r="B18" s="19">
        <v>2</v>
      </c>
      <c r="C18" s="52">
        <v>3</v>
      </c>
      <c r="D18" s="53"/>
      <c r="E18" s="75" t="s">
        <v>26</v>
      </c>
      <c r="F18" s="76"/>
      <c r="G18" s="22" t="s">
        <v>27</v>
      </c>
    </row>
    <row r="19" spans="1:7">
      <c r="A19" s="23" t="s">
        <v>28</v>
      </c>
      <c r="B19" s="24" t="s">
        <v>29</v>
      </c>
      <c r="C19" s="47" t="s">
        <v>31</v>
      </c>
      <c r="D19" s="48"/>
      <c r="E19" s="49">
        <v>7653955.0300000003</v>
      </c>
      <c r="F19" s="50"/>
      <c r="G19" s="25">
        <v>4096529.61</v>
      </c>
    </row>
    <row r="20" spans="1:7" ht="13.15" customHeight="1">
      <c r="A20" s="26" t="s">
        <v>32</v>
      </c>
      <c r="B20" s="27"/>
      <c r="C20" s="45"/>
      <c r="D20" s="45"/>
      <c r="E20" s="46"/>
      <c r="F20" s="46"/>
      <c r="G20" s="28"/>
    </row>
    <row r="21" spans="1:7">
      <c r="A21" s="26" t="s">
        <v>34</v>
      </c>
      <c r="B21" s="27" t="s">
        <v>29</v>
      </c>
      <c r="C21" s="45" t="s">
        <v>35</v>
      </c>
      <c r="D21" s="45"/>
      <c r="E21" s="46">
        <v>7021040</v>
      </c>
      <c r="F21" s="46"/>
      <c r="G21" s="28">
        <v>3509614.58</v>
      </c>
    </row>
    <row r="22" spans="1:7">
      <c r="A22" s="26" t="s">
        <v>36</v>
      </c>
      <c r="B22" s="27" t="s">
        <v>29</v>
      </c>
      <c r="C22" s="45" t="s">
        <v>37</v>
      </c>
      <c r="D22" s="45"/>
      <c r="E22" s="46">
        <v>236240</v>
      </c>
      <c r="F22" s="46"/>
      <c r="G22" s="28">
        <v>111648.68</v>
      </c>
    </row>
    <row r="23" spans="1:7">
      <c r="A23" s="26" t="s">
        <v>38</v>
      </c>
      <c r="B23" s="27" t="s">
        <v>29</v>
      </c>
      <c r="C23" s="45" t="s">
        <v>39</v>
      </c>
      <c r="D23" s="45"/>
      <c r="E23" s="46">
        <v>236240</v>
      </c>
      <c r="F23" s="46"/>
      <c r="G23" s="28">
        <v>111648.68</v>
      </c>
    </row>
    <row r="24" spans="1:7" ht="56.25">
      <c r="A24" s="29" t="s">
        <v>40</v>
      </c>
      <c r="B24" s="27" t="s">
        <v>29</v>
      </c>
      <c r="C24" s="45" t="s">
        <v>41</v>
      </c>
      <c r="D24" s="45"/>
      <c r="E24" s="46">
        <v>236240</v>
      </c>
      <c r="F24" s="46"/>
      <c r="G24" s="28">
        <v>111674.68</v>
      </c>
    </row>
    <row r="25" spans="1:7" ht="90">
      <c r="A25" s="29" t="s">
        <v>42</v>
      </c>
      <c r="B25" s="27" t="s">
        <v>29</v>
      </c>
      <c r="C25" s="45" t="s">
        <v>43</v>
      </c>
      <c r="D25" s="45"/>
      <c r="E25" s="46">
        <v>236240</v>
      </c>
      <c r="F25" s="46"/>
      <c r="G25" s="28">
        <v>111674.68</v>
      </c>
    </row>
    <row r="26" spans="1:7" ht="33.75">
      <c r="A26" s="26" t="s">
        <v>44</v>
      </c>
      <c r="B26" s="27" t="s">
        <v>29</v>
      </c>
      <c r="C26" s="45" t="s">
        <v>45</v>
      </c>
      <c r="D26" s="45"/>
      <c r="E26" s="46" t="s">
        <v>46</v>
      </c>
      <c r="F26" s="46"/>
      <c r="G26" s="28">
        <v>-26</v>
      </c>
    </row>
    <row r="27" spans="1:7" ht="67.5">
      <c r="A27" s="26" t="s">
        <v>47</v>
      </c>
      <c r="B27" s="27" t="s">
        <v>29</v>
      </c>
      <c r="C27" s="45" t="s">
        <v>48</v>
      </c>
      <c r="D27" s="45"/>
      <c r="E27" s="46" t="s">
        <v>46</v>
      </c>
      <c r="F27" s="46"/>
      <c r="G27" s="28">
        <v>-26</v>
      </c>
    </row>
    <row r="28" spans="1:7">
      <c r="A28" s="26" t="s">
        <v>49</v>
      </c>
      <c r="B28" s="27" t="s">
        <v>29</v>
      </c>
      <c r="C28" s="45" t="s">
        <v>50</v>
      </c>
      <c r="D28" s="45"/>
      <c r="E28" s="46">
        <v>18000</v>
      </c>
      <c r="F28" s="46"/>
      <c r="G28" s="28">
        <v>27900</v>
      </c>
    </row>
    <row r="29" spans="1:7">
      <c r="A29" s="26" t="s">
        <v>51</v>
      </c>
      <c r="B29" s="27" t="s">
        <v>29</v>
      </c>
      <c r="C29" s="45" t="s">
        <v>52</v>
      </c>
      <c r="D29" s="45"/>
      <c r="E29" s="46">
        <v>18000</v>
      </c>
      <c r="F29" s="46"/>
      <c r="G29" s="28">
        <v>27900</v>
      </c>
    </row>
    <row r="30" spans="1:7">
      <c r="A30" s="26" t="s">
        <v>51</v>
      </c>
      <c r="B30" s="27" t="s">
        <v>29</v>
      </c>
      <c r="C30" s="45" t="s">
        <v>53</v>
      </c>
      <c r="D30" s="45"/>
      <c r="E30" s="46">
        <v>18000</v>
      </c>
      <c r="F30" s="46"/>
      <c r="G30" s="28">
        <v>27900</v>
      </c>
    </row>
    <row r="31" spans="1:7" ht="45">
      <c r="A31" s="26" t="s">
        <v>54</v>
      </c>
      <c r="B31" s="27" t="s">
        <v>29</v>
      </c>
      <c r="C31" s="45" t="s">
        <v>55</v>
      </c>
      <c r="D31" s="45"/>
      <c r="E31" s="46">
        <v>18000</v>
      </c>
      <c r="F31" s="46"/>
      <c r="G31" s="28">
        <v>26900</v>
      </c>
    </row>
    <row r="32" spans="1:7" ht="33.75">
      <c r="A32" s="26" t="s">
        <v>56</v>
      </c>
      <c r="B32" s="27" t="s">
        <v>29</v>
      </c>
      <c r="C32" s="45" t="s">
        <v>57</v>
      </c>
      <c r="D32" s="45"/>
      <c r="E32" s="46" t="s">
        <v>46</v>
      </c>
      <c r="F32" s="46"/>
      <c r="G32" s="28">
        <v>1000</v>
      </c>
    </row>
    <row r="33" spans="1:7">
      <c r="A33" s="26" t="s">
        <v>58</v>
      </c>
      <c r="B33" s="27" t="s">
        <v>29</v>
      </c>
      <c r="C33" s="45" t="s">
        <v>59</v>
      </c>
      <c r="D33" s="45"/>
      <c r="E33" s="46">
        <v>6648000</v>
      </c>
      <c r="F33" s="46"/>
      <c r="G33" s="28">
        <v>3217979</v>
      </c>
    </row>
    <row r="34" spans="1:7">
      <c r="A34" s="26" t="s">
        <v>60</v>
      </c>
      <c r="B34" s="27" t="s">
        <v>29</v>
      </c>
      <c r="C34" s="45" t="s">
        <v>61</v>
      </c>
      <c r="D34" s="45"/>
      <c r="E34" s="46">
        <v>56000</v>
      </c>
      <c r="F34" s="46"/>
      <c r="G34" s="28">
        <v>4350.87</v>
      </c>
    </row>
    <row r="35" spans="1:7" ht="33.75">
      <c r="A35" s="26" t="s">
        <v>62</v>
      </c>
      <c r="B35" s="27" t="s">
        <v>29</v>
      </c>
      <c r="C35" s="45" t="s">
        <v>63</v>
      </c>
      <c r="D35" s="45"/>
      <c r="E35" s="46">
        <v>56000</v>
      </c>
      <c r="F35" s="46"/>
      <c r="G35" s="28">
        <v>4350.87</v>
      </c>
    </row>
    <row r="36" spans="1:7" ht="67.5">
      <c r="A36" s="26" t="s">
        <v>64</v>
      </c>
      <c r="B36" s="27" t="s">
        <v>29</v>
      </c>
      <c r="C36" s="45" t="s">
        <v>65</v>
      </c>
      <c r="D36" s="45"/>
      <c r="E36" s="46">
        <v>56000</v>
      </c>
      <c r="F36" s="46"/>
      <c r="G36" s="28">
        <v>3892.91</v>
      </c>
    </row>
    <row r="37" spans="1:7" ht="45">
      <c r="A37" s="26" t="s">
        <v>66</v>
      </c>
      <c r="B37" s="27" t="s">
        <v>29</v>
      </c>
      <c r="C37" s="45" t="s">
        <v>67</v>
      </c>
      <c r="D37" s="45"/>
      <c r="E37" s="46" t="s">
        <v>46</v>
      </c>
      <c r="F37" s="46"/>
      <c r="G37" s="28">
        <v>457.96</v>
      </c>
    </row>
    <row r="38" spans="1:7">
      <c r="A38" s="26" t="s">
        <v>68</v>
      </c>
      <c r="B38" s="27" t="s">
        <v>29</v>
      </c>
      <c r="C38" s="45" t="s">
        <v>69</v>
      </c>
      <c r="D38" s="45"/>
      <c r="E38" s="46">
        <v>6592000</v>
      </c>
      <c r="F38" s="46"/>
      <c r="G38" s="28">
        <v>3213628.13</v>
      </c>
    </row>
    <row r="39" spans="1:7">
      <c r="A39" s="26" t="s">
        <v>70</v>
      </c>
      <c r="B39" s="27" t="s">
        <v>29</v>
      </c>
      <c r="C39" s="45" t="s">
        <v>71</v>
      </c>
      <c r="D39" s="45"/>
      <c r="E39" s="46">
        <v>6432000</v>
      </c>
      <c r="F39" s="46"/>
      <c r="G39" s="28">
        <v>3204699.5</v>
      </c>
    </row>
    <row r="40" spans="1:7" ht="22.5">
      <c r="A40" s="26" t="s">
        <v>72</v>
      </c>
      <c r="B40" s="27" t="s">
        <v>29</v>
      </c>
      <c r="C40" s="45" t="s">
        <v>73</v>
      </c>
      <c r="D40" s="45"/>
      <c r="E40" s="46">
        <v>6432000</v>
      </c>
      <c r="F40" s="46"/>
      <c r="G40" s="28">
        <v>3204699.5</v>
      </c>
    </row>
    <row r="41" spans="1:7">
      <c r="A41" s="26" t="s">
        <v>74</v>
      </c>
      <c r="B41" s="27" t="s">
        <v>29</v>
      </c>
      <c r="C41" s="45" t="s">
        <v>75</v>
      </c>
      <c r="D41" s="45"/>
      <c r="E41" s="46">
        <v>160000</v>
      </c>
      <c r="F41" s="46"/>
      <c r="G41" s="28">
        <v>8928.6299999999992</v>
      </c>
    </row>
    <row r="42" spans="1:7" ht="33.75">
      <c r="A42" s="26" t="s">
        <v>76</v>
      </c>
      <c r="B42" s="27" t="s">
        <v>29</v>
      </c>
      <c r="C42" s="45" t="s">
        <v>77</v>
      </c>
      <c r="D42" s="45"/>
      <c r="E42" s="46">
        <v>160000</v>
      </c>
      <c r="F42" s="46"/>
      <c r="G42" s="28">
        <v>8928.6299999999992</v>
      </c>
    </row>
    <row r="43" spans="1:7">
      <c r="A43" s="26" t="s">
        <v>78</v>
      </c>
      <c r="B43" s="27" t="s">
        <v>29</v>
      </c>
      <c r="C43" s="45" t="s">
        <v>79</v>
      </c>
      <c r="D43" s="45"/>
      <c r="E43" s="46" t="s">
        <v>46</v>
      </c>
      <c r="F43" s="46"/>
      <c r="G43" s="28">
        <v>1200</v>
      </c>
    </row>
    <row r="44" spans="1:7" ht="33.75">
      <c r="A44" s="26" t="s">
        <v>80</v>
      </c>
      <c r="B44" s="27" t="s">
        <v>29</v>
      </c>
      <c r="C44" s="45" t="s">
        <v>81</v>
      </c>
      <c r="D44" s="45"/>
      <c r="E44" s="46" t="s">
        <v>46</v>
      </c>
      <c r="F44" s="46"/>
      <c r="G44" s="28">
        <v>1200</v>
      </c>
    </row>
    <row r="45" spans="1:7" ht="56.25">
      <c r="A45" s="26" t="s">
        <v>82</v>
      </c>
      <c r="B45" s="27" t="s">
        <v>29</v>
      </c>
      <c r="C45" s="45" t="s">
        <v>83</v>
      </c>
      <c r="D45" s="45"/>
      <c r="E45" s="46" t="s">
        <v>46</v>
      </c>
      <c r="F45" s="46"/>
      <c r="G45" s="28">
        <v>1200</v>
      </c>
    </row>
    <row r="46" spans="1:7" ht="22.5">
      <c r="A46" s="26" t="s">
        <v>84</v>
      </c>
      <c r="B46" s="27" t="s">
        <v>29</v>
      </c>
      <c r="C46" s="45" t="s">
        <v>85</v>
      </c>
      <c r="D46" s="45"/>
      <c r="E46" s="46" t="s">
        <v>46</v>
      </c>
      <c r="F46" s="46"/>
      <c r="G46" s="28">
        <v>27286.9</v>
      </c>
    </row>
    <row r="47" spans="1:7">
      <c r="A47" s="26" t="s">
        <v>86</v>
      </c>
      <c r="B47" s="27" t="s">
        <v>29</v>
      </c>
      <c r="C47" s="45" t="s">
        <v>87</v>
      </c>
      <c r="D47" s="45"/>
      <c r="E47" s="46" t="s">
        <v>46</v>
      </c>
      <c r="F47" s="46"/>
      <c r="G47" s="28">
        <v>27286.9</v>
      </c>
    </row>
    <row r="48" spans="1:7">
      <c r="A48" s="26" t="s">
        <v>88</v>
      </c>
      <c r="B48" s="27" t="s">
        <v>29</v>
      </c>
      <c r="C48" s="45" t="s">
        <v>89</v>
      </c>
      <c r="D48" s="45"/>
      <c r="E48" s="46" t="s">
        <v>46</v>
      </c>
      <c r="F48" s="46"/>
      <c r="G48" s="28">
        <v>27286.9</v>
      </c>
    </row>
    <row r="49" spans="1:7" ht="22.5">
      <c r="A49" s="26" t="s">
        <v>90</v>
      </c>
      <c r="B49" s="27" t="s">
        <v>29</v>
      </c>
      <c r="C49" s="45" t="s">
        <v>91</v>
      </c>
      <c r="D49" s="45"/>
      <c r="E49" s="46" t="s">
        <v>46</v>
      </c>
      <c r="F49" s="46"/>
      <c r="G49" s="28">
        <v>27286.9</v>
      </c>
    </row>
    <row r="50" spans="1:7">
      <c r="A50" s="26" t="s">
        <v>92</v>
      </c>
      <c r="B50" s="27" t="s">
        <v>29</v>
      </c>
      <c r="C50" s="45" t="s">
        <v>93</v>
      </c>
      <c r="D50" s="45"/>
      <c r="E50" s="46">
        <v>118800</v>
      </c>
      <c r="F50" s="46"/>
      <c r="G50" s="28">
        <v>123600</v>
      </c>
    </row>
    <row r="51" spans="1:7">
      <c r="A51" s="26" t="s">
        <v>94</v>
      </c>
      <c r="B51" s="27" t="s">
        <v>29</v>
      </c>
      <c r="C51" s="45" t="s">
        <v>95</v>
      </c>
      <c r="D51" s="45"/>
      <c r="E51" s="46">
        <v>118800</v>
      </c>
      <c r="F51" s="46"/>
      <c r="G51" s="28">
        <v>123600</v>
      </c>
    </row>
    <row r="52" spans="1:7" ht="22.5">
      <c r="A52" s="26" t="s">
        <v>96</v>
      </c>
      <c r="B52" s="27" t="s">
        <v>29</v>
      </c>
      <c r="C52" s="45" t="s">
        <v>97</v>
      </c>
      <c r="D52" s="45"/>
      <c r="E52" s="46">
        <v>118800</v>
      </c>
      <c r="F52" s="46"/>
      <c r="G52" s="28">
        <v>123600</v>
      </c>
    </row>
    <row r="53" spans="1:7">
      <c r="A53" s="26" t="s">
        <v>98</v>
      </c>
      <c r="B53" s="27" t="s">
        <v>29</v>
      </c>
      <c r="C53" s="45" t="s">
        <v>99</v>
      </c>
      <c r="D53" s="45"/>
      <c r="E53" s="46">
        <v>632915.03</v>
      </c>
      <c r="F53" s="46"/>
      <c r="G53" s="28">
        <v>586915.03</v>
      </c>
    </row>
    <row r="54" spans="1:7" ht="33.75">
      <c r="A54" s="26" t="s">
        <v>100</v>
      </c>
      <c r="B54" s="27" t="s">
        <v>29</v>
      </c>
      <c r="C54" s="45" t="s">
        <v>101</v>
      </c>
      <c r="D54" s="45"/>
      <c r="E54" s="46">
        <v>632915.03</v>
      </c>
      <c r="F54" s="46"/>
      <c r="G54" s="28">
        <v>586915.03</v>
      </c>
    </row>
    <row r="55" spans="1:7" ht="22.5">
      <c r="A55" s="26" t="s">
        <v>102</v>
      </c>
      <c r="B55" s="27" t="s">
        <v>29</v>
      </c>
      <c r="C55" s="45" t="s">
        <v>103</v>
      </c>
      <c r="D55" s="45"/>
      <c r="E55" s="46">
        <v>61900</v>
      </c>
      <c r="F55" s="46"/>
      <c r="G55" s="28">
        <v>61900</v>
      </c>
    </row>
    <row r="56" spans="1:7">
      <c r="A56" s="26" t="s">
        <v>104</v>
      </c>
      <c r="B56" s="27" t="s">
        <v>29</v>
      </c>
      <c r="C56" s="45" t="s">
        <v>105</v>
      </c>
      <c r="D56" s="45"/>
      <c r="E56" s="46">
        <v>61900</v>
      </c>
      <c r="F56" s="46"/>
      <c r="G56" s="28">
        <v>61900</v>
      </c>
    </row>
    <row r="57" spans="1:7">
      <c r="A57" s="26" t="s">
        <v>106</v>
      </c>
      <c r="B57" s="27" t="s">
        <v>29</v>
      </c>
      <c r="C57" s="45" t="s">
        <v>107</v>
      </c>
      <c r="D57" s="45"/>
      <c r="E57" s="46">
        <v>61900</v>
      </c>
      <c r="F57" s="46"/>
      <c r="G57" s="28">
        <v>61900</v>
      </c>
    </row>
    <row r="58" spans="1:7" ht="22.5">
      <c r="A58" s="26" t="s">
        <v>108</v>
      </c>
      <c r="B58" s="27" t="s">
        <v>29</v>
      </c>
      <c r="C58" s="45" t="s">
        <v>109</v>
      </c>
      <c r="D58" s="45"/>
      <c r="E58" s="46">
        <v>92100</v>
      </c>
      <c r="F58" s="46"/>
      <c r="G58" s="28">
        <v>46100</v>
      </c>
    </row>
    <row r="59" spans="1:7" ht="33.75">
      <c r="A59" s="26" t="s">
        <v>110</v>
      </c>
      <c r="B59" s="27" t="s">
        <v>29</v>
      </c>
      <c r="C59" s="45" t="s">
        <v>111</v>
      </c>
      <c r="D59" s="45"/>
      <c r="E59" s="46">
        <v>92100</v>
      </c>
      <c r="F59" s="46"/>
      <c r="G59" s="28">
        <v>46100</v>
      </c>
    </row>
    <row r="60" spans="1:7" ht="33.75">
      <c r="A60" s="26" t="s">
        <v>112</v>
      </c>
      <c r="B60" s="27" t="s">
        <v>29</v>
      </c>
      <c r="C60" s="45" t="s">
        <v>113</v>
      </c>
      <c r="D60" s="45"/>
      <c r="E60" s="46">
        <v>92100</v>
      </c>
      <c r="F60" s="46"/>
      <c r="G60" s="28">
        <v>46100</v>
      </c>
    </row>
    <row r="61" spans="1:7">
      <c r="A61" s="26" t="s">
        <v>114</v>
      </c>
      <c r="B61" s="27" t="s">
        <v>29</v>
      </c>
      <c r="C61" s="45" t="s">
        <v>115</v>
      </c>
      <c r="D61" s="45"/>
      <c r="E61" s="46">
        <v>478915.03</v>
      </c>
      <c r="F61" s="46"/>
      <c r="G61" s="28">
        <v>478915.03</v>
      </c>
    </row>
    <row r="62" spans="1:7" ht="45">
      <c r="A62" s="26" t="s">
        <v>116</v>
      </c>
      <c r="B62" s="27" t="s">
        <v>29</v>
      </c>
      <c r="C62" s="45" t="s">
        <v>117</v>
      </c>
      <c r="D62" s="45"/>
      <c r="E62" s="46">
        <v>478915.03</v>
      </c>
      <c r="F62" s="46"/>
      <c r="G62" s="28">
        <v>478915.03</v>
      </c>
    </row>
    <row r="63" spans="1:7" ht="45">
      <c r="A63" s="26" t="s">
        <v>118</v>
      </c>
      <c r="B63" s="27" t="s">
        <v>29</v>
      </c>
      <c r="C63" s="45" t="s">
        <v>119</v>
      </c>
      <c r="D63" s="45"/>
      <c r="E63" s="46">
        <v>478915.03</v>
      </c>
      <c r="F63" s="46"/>
      <c r="G63" s="28">
        <v>478915.03</v>
      </c>
    </row>
  </sheetData>
  <mergeCells count="104">
    <mergeCell ref="A1:E1"/>
    <mergeCell ref="A2:E2"/>
    <mergeCell ref="A4:E4"/>
    <mergeCell ref="B7:E7"/>
    <mergeCell ref="B6:E6"/>
    <mergeCell ref="A9:E9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4"/>
  <sheetViews>
    <sheetView showGridLines="0" topLeftCell="A81" workbookViewId="0">
      <selection activeCell="L14" sqref="L14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5.7109375" customWidth="1"/>
    <col min="5" max="5" width="16.7109375" customWidth="1"/>
    <col min="6" max="6" width="16.42578125" customWidth="1"/>
    <col min="7" max="8" width="16.7109375" hidden="1" customWidth="1"/>
  </cols>
  <sheetData>
    <row r="2" spans="1:8" ht="15" customHeight="1">
      <c r="A2" s="51" t="s">
        <v>120</v>
      </c>
      <c r="B2" s="51"/>
      <c r="C2" s="51"/>
      <c r="D2" s="51"/>
      <c r="E2" s="51"/>
      <c r="F2" s="1"/>
      <c r="G2" s="1"/>
      <c r="H2" s="6" t="s">
        <v>121</v>
      </c>
    </row>
    <row r="3" spans="1:8" ht="13.5" customHeight="1" thickBot="1">
      <c r="A3" s="5"/>
      <c r="B3" s="5"/>
      <c r="C3" s="30"/>
      <c r="D3" s="30"/>
      <c r="E3" s="11"/>
      <c r="F3" s="11"/>
      <c r="G3" s="11"/>
      <c r="H3" s="11"/>
    </row>
    <row r="4" spans="1:8" ht="10.15" customHeight="1">
      <c r="A4" s="88" t="s">
        <v>21</v>
      </c>
      <c r="B4" s="72" t="s">
        <v>22</v>
      </c>
      <c r="C4" s="63" t="s">
        <v>122</v>
      </c>
      <c r="D4" s="64"/>
      <c r="E4" s="91" t="s">
        <v>24</v>
      </c>
      <c r="F4" s="82" t="s">
        <v>25</v>
      </c>
      <c r="G4" s="82"/>
      <c r="H4" s="83"/>
    </row>
    <row r="5" spans="1:8" ht="5.45" customHeight="1">
      <c r="A5" s="89"/>
      <c r="B5" s="73"/>
      <c r="C5" s="65"/>
      <c r="D5" s="66"/>
      <c r="E5" s="92"/>
      <c r="F5" s="84" t="s">
        <v>123</v>
      </c>
      <c r="G5" s="84" t="s">
        <v>124</v>
      </c>
      <c r="H5" s="85" t="s">
        <v>125</v>
      </c>
    </row>
    <row r="6" spans="1:8" ht="9.6" customHeight="1">
      <c r="A6" s="89"/>
      <c r="B6" s="73"/>
      <c r="C6" s="65"/>
      <c r="D6" s="66"/>
      <c r="E6" s="92"/>
      <c r="F6" s="84"/>
      <c r="G6" s="84"/>
      <c r="H6" s="85"/>
    </row>
    <row r="7" spans="1:8" ht="6" customHeight="1">
      <c r="A7" s="89"/>
      <c r="B7" s="73"/>
      <c r="C7" s="65"/>
      <c r="D7" s="66"/>
      <c r="E7" s="92"/>
      <c r="F7" s="84"/>
      <c r="G7" s="84"/>
      <c r="H7" s="85"/>
    </row>
    <row r="8" spans="1:8" ht="6.6" customHeight="1">
      <c r="A8" s="89"/>
      <c r="B8" s="73"/>
      <c r="C8" s="65"/>
      <c r="D8" s="66"/>
      <c r="E8" s="92"/>
      <c r="F8" s="84"/>
      <c r="G8" s="84"/>
      <c r="H8" s="85"/>
    </row>
    <row r="9" spans="1:8" ht="10.9" customHeight="1">
      <c r="A9" s="89"/>
      <c r="B9" s="73"/>
      <c r="C9" s="65"/>
      <c r="D9" s="66"/>
      <c r="E9" s="92"/>
      <c r="F9" s="84"/>
      <c r="G9" s="84"/>
      <c r="H9" s="85"/>
    </row>
    <row r="10" spans="1:8" ht="4.1500000000000004" hidden="1" customHeight="1">
      <c r="A10" s="89"/>
      <c r="B10" s="73"/>
      <c r="C10" s="65"/>
      <c r="D10" s="66"/>
      <c r="E10" s="92"/>
      <c r="F10" s="27"/>
      <c r="G10" s="27"/>
      <c r="H10" s="41"/>
    </row>
    <row r="11" spans="1:8" ht="13.15" hidden="1" customHeight="1">
      <c r="A11" s="90"/>
      <c r="B11" s="74"/>
      <c r="C11" s="67"/>
      <c r="D11" s="68"/>
      <c r="E11" s="93"/>
      <c r="F11" s="27"/>
      <c r="G11" s="27"/>
      <c r="H11" s="41"/>
    </row>
    <row r="12" spans="1:8" ht="13.5" customHeight="1" thickBot="1">
      <c r="A12" s="18">
        <v>1</v>
      </c>
      <c r="B12" s="19">
        <v>2</v>
      </c>
      <c r="C12" s="52">
        <v>3</v>
      </c>
      <c r="D12" s="53"/>
      <c r="E12" s="31" t="s">
        <v>26</v>
      </c>
      <c r="F12" s="31" t="s">
        <v>27</v>
      </c>
      <c r="G12" s="31" t="s">
        <v>126</v>
      </c>
      <c r="H12" s="22" t="s">
        <v>127</v>
      </c>
    </row>
    <row r="13" spans="1:8">
      <c r="A13" s="38" t="s">
        <v>128</v>
      </c>
      <c r="B13" s="39" t="s">
        <v>129</v>
      </c>
      <c r="C13" s="86" t="s">
        <v>30</v>
      </c>
      <c r="D13" s="87"/>
      <c r="E13" s="42">
        <f>E15+E51+E60+E65+E70+E75+E80</f>
        <v>7654082.8799999999</v>
      </c>
      <c r="F13" s="42">
        <f>F15+F51+F60+F65+F70+F75+F80</f>
        <v>3117810.2199999997</v>
      </c>
      <c r="G13" s="40">
        <v>3077387.89</v>
      </c>
      <c r="H13" s="40" t="s">
        <v>46</v>
      </c>
    </row>
    <row r="14" spans="1:8" ht="13.15" customHeight="1">
      <c r="A14" s="26" t="s">
        <v>32</v>
      </c>
      <c r="B14" s="27"/>
      <c r="C14" s="80"/>
      <c r="D14" s="81"/>
      <c r="E14" s="43"/>
      <c r="F14" s="43"/>
      <c r="G14" s="28"/>
      <c r="H14" s="28"/>
    </row>
    <row r="15" spans="1:8">
      <c r="A15" s="23" t="s">
        <v>130</v>
      </c>
      <c r="B15" s="24" t="s">
        <v>129</v>
      </c>
      <c r="C15" s="47" t="s">
        <v>131</v>
      </c>
      <c r="D15" s="48"/>
      <c r="E15" s="44">
        <f>E16+E21+E34+E37+E40</f>
        <v>1471297.85</v>
      </c>
      <c r="F15" s="44">
        <f>F16+F21+F34+F37+F40</f>
        <v>606411.99</v>
      </c>
      <c r="G15" s="25">
        <v>606411.99</v>
      </c>
      <c r="H15" s="25" t="s">
        <v>46</v>
      </c>
    </row>
    <row r="16" spans="1:8" ht="33.75">
      <c r="A16" s="23" t="s">
        <v>149</v>
      </c>
      <c r="B16" s="24" t="s">
        <v>129</v>
      </c>
      <c r="C16" s="47" t="s">
        <v>150</v>
      </c>
      <c r="D16" s="48"/>
      <c r="E16" s="44">
        <f>E17</f>
        <v>491900</v>
      </c>
      <c r="F16" s="44">
        <f t="shared" ref="F16:F28" si="0">IF(IF(G16="-",0,G16)+IF(H16="-",0,H16)=0,"-",IF(G16="-",0,G16)+IF(H16="-",0,H16))</f>
        <v>229372.17</v>
      </c>
      <c r="G16" s="25">
        <v>229372.17</v>
      </c>
      <c r="H16" s="25" t="s">
        <v>46</v>
      </c>
    </row>
    <row r="17" spans="1:8" ht="56.25">
      <c r="A17" s="26" t="s">
        <v>132</v>
      </c>
      <c r="B17" s="27" t="s">
        <v>129</v>
      </c>
      <c r="C17" s="80" t="s">
        <v>151</v>
      </c>
      <c r="D17" s="81"/>
      <c r="E17" s="43">
        <f>E18</f>
        <v>491900</v>
      </c>
      <c r="F17" s="43">
        <f>F18</f>
        <v>229372.17</v>
      </c>
      <c r="G17" s="28">
        <v>229372.17</v>
      </c>
      <c r="H17" s="28" t="s">
        <v>46</v>
      </c>
    </row>
    <row r="18" spans="1:8" ht="22.5">
      <c r="A18" s="26" t="s">
        <v>136</v>
      </c>
      <c r="B18" s="27" t="s">
        <v>129</v>
      </c>
      <c r="C18" s="80" t="s">
        <v>152</v>
      </c>
      <c r="D18" s="81"/>
      <c r="E18" s="43">
        <f>E19+E20</f>
        <v>491900</v>
      </c>
      <c r="F18" s="43">
        <f>F19+F20</f>
        <v>229372.17</v>
      </c>
      <c r="G18" s="28">
        <v>229372.17</v>
      </c>
      <c r="H18" s="28" t="s">
        <v>46</v>
      </c>
    </row>
    <row r="19" spans="1:8" ht="22.5">
      <c r="A19" s="26" t="s">
        <v>137</v>
      </c>
      <c r="B19" s="27" t="s">
        <v>129</v>
      </c>
      <c r="C19" s="80" t="s">
        <v>153</v>
      </c>
      <c r="D19" s="81"/>
      <c r="E19" s="43">
        <v>381596.17</v>
      </c>
      <c r="F19" s="43">
        <v>179116.17</v>
      </c>
      <c r="G19" s="28">
        <v>179116.17</v>
      </c>
      <c r="H19" s="28" t="s">
        <v>46</v>
      </c>
    </row>
    <row r="20" spans="1:8" ht="33.75">
      <c r="A20" s="26" t="s">
        <v>139</v>
      </c>
      <c r="B20" s="27" t="s">
        <v>129</v>
      </c>
      <c r="C20" s="80" t="s">
        <v>154</v>
      </c>
      <c r="D20" s="81"/>
      <c r="E20" s="43">
        <v>110303.83</v>
      </c>
      <c r="F20" s="43">
        <f t="shared" si="0"/>
        <v>50256</v>
      </c>
      <c r="G20" s="28">
        <v>50256</v>
      </c>
      <c r="H20" s="28" t="s">
        <v>46</v>
      </c>
    </row>
    <row r="21" spans="1:8" ht="45">
      <c r="A21" s="23" t="s">
        <v>155</v>
      </c>
      <c r="B21" s="24" t="s">
        <v>129</v>
      </c>
      <c r="C21" s="47" t="s">
        <v>156</v>
      </c>
      <c r="D21" s="48"/>
      <c r="E21" s="44">
        <f>E22+E27+E30</f>
        <v>589983.85</v>
      </c>
      <c r="F21" s="44">
        <f>F22+F27+F30</f>
        <v>248009.81999999998</v>
      </c>
      <c r="G21" s="25">
        <v>248009.82</v>
      </c>
      <c r="H21" s="25" t="s">
        <v>46</v>
      </c>
    </row>
    <row r="22" spans="1:8" ht="56.25">
      <c r="A22" s="26" t="s">
        <v>132</v>
      </c>
      <c r="B22" s="27" t="s">
        <v>129</v>
      </c>
      <c r="C22" s="80" t="s">
        <v>157</v>
      </c>
      <c r="D22" s="81"/>
      <c r="E22" s="43">
        <f>E23</f>
        <v>348227.85</v>
      </c>
      <c r="F22" s="43">
        <f>F23</f>
        <v>174327.19</v>
      </c>
      <c r="G22" s="28">
        <v>174327.19</v>
      </c>
      <c r="H22" s="28" t="s">
        <v>46</v>
      </c>
    </row>
    <row r="23" spans="1:8" ht="22.5">
      <c r="A23" s="26" t="s">
        <v>136</v>
      </c>
      <c r="B23" s="27" t="s">
        <v>129</v>
      </c>
      <c r="C23" s="80" t="s">
        <v>158</v>
      </c>
      <c r="D23" s="81"/>
      <c r="E23" s="43">
        <f>E24+E25+E26</f>
        <v>348227.85</v>
      </c>
      <c r="F23" s="43">
        <f>F24+F25+F26</f>
        <v>174327.19</v>
      </c>
      <c r="G23" s="28">
        <v>174327.19</v>
      </c>
      <c r="H23" s="28" t="s">
        <v>46</v>
      </c>
    </row>
    <row r="24" spans="1:8" ht="22.5">
      <c r="A24" s="26" t="s">
        <v>137</v>
      </c>
      <c r="B24" s="27" t="s">
        <v>129</v>
      </c>
      <c r="C24" s="80" t="s">
        <v>159</v>
      </c>
      <c r="D24" s="81"/>
      <c r="E24" s="43">
        <v>265500</v>
      </c>
      <c r="F24" s="43">
        <v>133793.65</v>
      </c>
      <c r="G24" s="28">
        <v>133793.65</v>
      </c>
      <c r="H24" s="28" t="s">
        <v>46</v>
      </c>
    </row>
    <row r="25" spans="1:8" ht="33.75">
      <c r="A25" s="26" t="s">
        <v>138</v>
      </c>
      <c r="B25" s="27" t="s">
        <v>129</v>
      </c>
      <c r="C25" s="80" t="s">
        <v>160</v>
      </c>
      <c r="D25" s="81"/>
      <c r="E25" s="43">
        <v>2400</v>
      </c>
      <c r="F25" s="43">
        <v>0</v>
      </c>
      <c r="G25" s="28" t="s">
        <v>46</v>
      </c>
      <c r="H25" s="28" t="s">
        <v>46</v>
      </c>
    </row>
    <row r="26" spans="1:8" ht="33.75">
      <c r="A26" s="26" t="s">
        <v>139</v>
      </c>
      <c r="B26" s="27" t="s">
        <v>129</v>
      </c>
      <c r="C26" s="80" t="s">
        <v>161</v>
      </c>
      <c r="D26" s="81"/>
      <c r="E26" s="43">
        <v>80327.850000000006</v>
      </c>
      <c r="F26" s="43">
        <f t="shared" si="0"/>
        <v>40533.54</v>
      </c>
      <c r="G26" s="28">
        <v>40533.54</v>
      </c>
      <c r="H26" s="28" t="s">
        <v>46</v>
      </c>
    </row>
    <row r="27" spans="1:8" ht="22.5">
      <c r="A27" s="26" t="s">
        <v>140</v>
      </c>
      <c r="B27" s="27" t="s">
        <v>129</v>
      </c>
      <c r="C27" s="80" t="s">
        <v>162</v>
      </c>
      <c r="D27" s="81"/>
      <c r="E27" s="43">
        <f>E28</f>
        <v>239744.73</v>
      </c>
      <c r="F27" s="43">
        <f t="shared" si="0"/>
        <v>73571.360000000001</v>
      </c>
      <c r="G27" s="28">
        <v>73571.360000000001</v>
      </c>
      <c r="H27" s="28" t="s">
        <v>46</v>
      </c>
    </row>
    <row r="28" spans="1:8" ht="22.5">
      <c r="A28" s="26" t="s">
        <v>141</v>
      </c>
      <c r="B28" s="27" t="s">
        <v>129</v>
      </c>
      <c r="C28" s="80" t="s">
        <v>163</v>
      </c>
      <c r="D28" s="81"/>
      <c r="E28" s="43">
        <f>E29</f>
        <v>239744.73</v>
      </c>
      <c r="F28" s="43">
        <f t="shared" si="0"/>
        <v>73571.360000000001</v>
      </c>
      <c r="G28" s="28">
        <v>73571.360000000001</v>
      </c>
      <c r="H28" s="28" t="s">
        <v>46</v>
      </c>
    </row>
    <row r="29" spans="1:8" ht="22.5">
      <c r="A29" s="26" t="s">
        <v>142</v>
      </c>
      <c r="B29" s="27" t="s">
        <v>129</v>
      </c>
      <c r="C29" s="80" t="s">
        <v>164</v>
      </c>
      <c r="D29" s="81"/>
      <c r="E29" s="43">
        <v>239744.73</v>
      </c>
      <c r="F29" s="43">
        <f t="shared" ref="F29:F49" si="1">IF(IF(G29="-",0,G29)+IF(H29="-",0,H29)=0,"-",IF(G29="-",0,G29)+IF(H29="-",0,H29))</f>
        <v>73571.360000000001</v>
      </c>
      <c r="G29" s="28">
        <v>73571.360000000001</v>
      </c>
      <c r="H29" s="28" t="s">
        <v>46</v>
      </c>
    </row>
    <row r="30" spans="1:8">
      <c r="A30" s="26" t="s">
        <v>144</v>
      </c>
      <c r="B30" s="27" t="s">
        <v>129</v>
      </c>
      <c r="C30" s="80" t="s">
        <v>165</v>
      </c>
      <c r="D30" s="81"/>
      <c r="E30" s="43">
        <f>E31</f>
        <v>2011.27</v>
      </c>
      <c r="F30" s="43">
        <f t="shared" si="1"/>
        <v>111.27</v>
      </c>
      <c r="G30" s="28">
        <v>111.27</v>
      </c>
      <c r="H30" s="28" t="s">
        <v>46</v>
      </c>
    </row>
    <row r="31" spans="1:8">
      <c r="A31" s="26" t="s">
        <v>145</v>
      </c>
      <c r="B31" s="27" t="s">
        <v>129</v>
      </c>
      <c r="C31" s="80" t="s">
        <v>166</v>
      </c>
      <c r="D31" s="81"/>
      <c r="E31" s="43">
        <f>E32+E33</f>
        <v>2011.27</v>
      </c>
      <c r="F31" s="43">
        <f t="shared" si="1"/>
        <v>111.27</v>
      </c>
      <c r="G31" s="28">
        <v>111.27</v>
      </c>
      <c r="H31" s="28" t="s">
        <v>46</v>
      </c>
    </row>
    <row r="32" spans="1:8">
      <c r="A32" s="26" t="s">
        <v>146</v>
      </c>
      <c r="B32" s="27" t="s">
        <v>129</v>
      </c>
      <c r="C32" s="80" t="s">
        <v>167</v>
      </c>
      <c r="D32" s="81"/>
      <c r="E32" s="43">
        <v>2000</v>
      </c>
      <c r="F32" s="43">
        <v>100</v>
      </c>
      <c r="G32" s="28">
        <v>100</v>
      </c>
      <c r="H32" s="28" t="s">
        <v>46</v>
      </c>
    </row>
    <row r="33" spans="1:8">
      <c r="A33" s="26" t="s">
        <v>147</v>
      </c>
      <c r="B33" s="27" t="s">
        <v>129</v>
      </c>
      <c r="C33" s="80" t="s">
        <v>168</v>
      </c>
      <c r="D33" s="81"/>
      <c r="E33" s="43">
        <v>11.27</v>
      </c>
      <c r="F33" s="43">
        <v>11.27</v>
      </c>
      <c r="G33" s="28">
        <v>11.27</v>
      </c>
      <c r="H33" s="28" t="s">
        <v>46</v>
      </c>
    </row>
    <row r="34" spans="1:8" ht="33.75">
      <c r="A34" s="23" t="s">
        <v>169</v>
      </c>
      <c r="B34" s="24" t="s">
        <v>129</v>
      </c>
      <c r="C34" s="47" t="s">
        <v>170</v>
      </c>
      <c r="D34" s="48"/>
      <c r="E34" s="44">
        <f>E35</f>
        <v>1400</v>
      </c>
      <c r="F34" s="44">
        <f t="shared" si="1"/>
        <v>700</v>
      </c>
      <c r="G34" s="25">
        <v>700</v>
      </c>
      <c r="H34" s="25" t="s">
        <v>46</v>
      </c>
    </row>
    <row r="35" spans="1:8">
      <c r="A35" s="26" t="s">
        <v>143</v>
      </c>
      <c r="B35" s="27" t="s">
        <v>129</v>
      </c>
      <c r="C35" s="80" t="s">
        <v>171</v>
      </c>
      <c r="D35" s="81"/>
      <c r="E35" s="43">
        <f>E36</f>
        <v>1400</v>
      </c>
      <c r="F35" s="43">
        <f t="shared" si="1"/>
        <v>700</v>
      </c>
      <c r="G35" s="28">
        <v>700</v>
      </c>
      <c r="H35" s="28" t="s">
        <v>46</v>
      </c>
    </row>
    <row r="36" spans="1:8">
      <c r="A36" s="26" t="s">
        <v>114</v>
      </c>
      <c r="B36" s="27" t="s">
        <v>129</v>
      </c>
      <c r="C36" s="80" t="s">
        <v>172</v>
      </c>
      <c r="D36" s="81"/>
      <c r="E36" s="43">
        <v>1400</v>
      </c>
      <c r="F36" s="43">
        <f t="shared" si="1"/>
        <v>700</v>
      </c>
      <c r="G36" s="28">
        <v>700</v>
      </c>
      <c r="H36" s="28" t="s">
        <v>46</v>
      </c>
    </row>
    <row r="37" spans="1:8">
      <c r="A37" s="23" t="s">
        <v>173</v>
      </c>
      <c r="B37" s="24" t="s">
        <v>129</v>
      </c>
      <c r="C37" s="47" t="s">
        <v>174</v>
      </c>
      <c r="D37" s="48"/>
      <c r="E37" s="44">
        <v>20000</v>
      </c>
      <c r="F37" s="44">
        <f>F38</f>
        <v>0</v>
      </c>
      <c r="G37" s="25" t="s">
        <v>46</v>
      </c>
      <c r="H37" s="25" t="s">
        <v>46</v>
      </c>
    </row>
    <row r="38" spans="1:8">
      <c r="A38" s="26" t="s">
        <v>144</v>
      </c>
      <c r="B38" s="27" t="s">
        <v>129</v>
      </c>
      <c r="C38" s="80" t="s">
        <v>175</v>
      </c>
      <c r="D38" s="81"/>
      <c r="E38" s="43">
        <v>20000</v>
      </c>
      <c r="F38" s="43">
        <f>F39</f>
        <v>0</v>
      </c>
      <c r="G38" s="28" t="s">
        <v>46</v>
      </c>
      <c r="H38" s="28" t="s">
        <v>46</v>
      </c>
    </row>
    <row r="39" spans="1:8">
      <c r="A39" s="26" t="s">
        <v>148</v>
      </c>
      <c r="B39" s="27" t="s">
        <v>129</v>
      </c>
      <c r="C39" s="80" t="s">
        <v>176</v>
      </c>
      <c r="D39" s="81"/>
      <c r="E39" s="43">
        <v>20000</v>
      </c>
      <c r="F39" s="43">
        <v>0</v>
      </c>
      <c r="G39" s="28" t="s">
        <v>46</v>
      </c>
      <c r="H39" s="28" t="s">
        <v>46</v>
      </c>
    </row>
    <row r="40" spans="1:8">
      <c r="A40" s="23" t="s">
        <v>177</v>
      </c>
      <c r="B40" s="24" t="s">
        <v>129</v>
      </c>
      <c r="C40" s="47" t="s">
        <v>178</v>
      </c>
      <c r="D40" s="48"/>
      <c r="E40" s="44">
        <f>E41+E45+E48</f>
        <v>368014</v>
      </c>
      <c r="F40" s="44">
        <f>F41+F45+F48</f>
        <v>128330</v>
      </c>
      <c r="G40" s="25">
        <v>128330</v>
      </c>
      <c r="H40" s="25" t="s">
        <v>46</v>
      </c>
    </row>
    <row r="41" spans="1:8" ht="56.25">
      <c r="A41" s="26" t="s">
        <v>132</v>
      </c>
      <c r="B41" s="27" t="s">
        <v>129</v>
      </c>
      <c r="C41" s="80" t="s">
        <v>179</v>
      </c>
      <c r="D41" s="81"/>
      <c r="E41" s="43">
        <f>E42</f>
        <v>199600</v>
      </c>
      <c r="F41" s="43">
        <f t="shared" si="1"/>
        <v>87777</v>
      </c>
      <c r="G41" s="28">
        <v>87777</v>
      </c>
      <c r="H41" s="28" t="s">
        <v>46</v>
      </c>
    </row>
    <row r="42" spans="1:8">
      <c r="A42" s="26" t="s">
        <v>133</v>
      </c>
      <c r="B42" s="27" t="s">
        <v>129</v>
      </c>
      <c r="C42" s="80" t="s">
        <v>180</v>
      </c>
      <c r="D42" s="81"/>
      <c r="E42" s="43">
        <f>E43+E44</f>
        <v>199600</v>
      </c>
      <c r="F42" s="43">
        <f>F43+F44</f>
        <v>87777</v>
      </c>
      <c r="G42" s="28">
        <v>87777</v>
      </c>
      <c r="H42" s="28" t="s">
        <v>46</v>
      </c>
    </row>
    <row r="43" spans="1:8">
      <c r="A43" s="26" t="s">
        <v>134</v>
      </c>
      <c r="B43" s="27" t="s">
        <v>129</v>
      </c>
      <c r="C43" s="80" t="s">
        <v>181</v>
      </c>
      <c r="D43" s="81"/>
      <c r="E43" s="43">
        <v>153000</v>
      </c>
      <c r="F43" s="43">
        <v>68344.850000000006</v>
      </c>
      <c r="G43" s="28">
        <v>68344.850000000006</v>
      </c>
      <c r="H43" s="28" t="s">
        <v>46</v>
      </c>
    </row>
    <row r="44" spans="1:8" ht="33.75">
      <c r="A44" s="26" t="s">
        <v>135</v>
      </c>
      <c r="B44" s="27" t="s">
        <v>129</v>
      </c>
      <c r="C44" s="80" t="s">
        <v>182</v>
      </c>
      <c r="D44" s="81"/>
      <c r="E44" s="43">
        <v>46600</v>
      </c>
      <c r="F44" s="43">
        <v>19432.150000000001</v>
      </c>
      <c r="G44" s="28">
        <v>19432.150000000001</v>
      </c>
      <c r="H44" s="28" t="s">
        <v>46</v>
      </c>
    </row>
    <row r="45" spans="1:8" ht="22.5">
      <c r="A45" s="26" t="s">
        <v>140</v>
      </c>
      <c r="B45" s="27" t="s">
        <v>129</v>
      </c>
      <c r="C45" s="80" t="s">
        <v>183</v>
      </c>
      <c r="D45" s="81"/>
      <c r="E45" s="43">
        <f>E46</f>
        <v>162614</v>
      </c>
      <c r="F45" s="43">
        <f t="shared" si="1"/>
        <v>40042</v>
      </c>
      <c r="G45" s="28">
        <v>40042</v>
      </c>
      <c r="H45" s="28" t="s">
        <v>46</v>
      </c>
    </row>
    <row r="46" spans="1:8" ht="22.5">
      <c r="A46" s="26" t="s">
        <v>141</v>
      </c>
      <c r="B46" s="27" t="s">
        <v>129</v>
      </c>
      <c r="C46" s="80" t="s">
        <v>184</v>
      </c>
      <c r="D46" s="81"/>
      <c r="E46" s="43">
        <f>E47</f>
        <v>162614</v>
      </c>
      <c r="F46" s="43">
        <f t="shared" si="1"/>
        <v>40042</v>
      </c>
      <c r="G46" s="28">
        <v>40042</v>
      </c>
      <c r="H46" s="28" t="s">
        <v>46</v>
      </c>
    </row>
    <row r="47" spans="1:8" ht="22.5">
      <c r="A47" s="26" t="s">
        <v>142</v>
      </c>
      <c r="B47" s="27" t="s">
        <v>129</v>
      </c>
      <c r="C47" s="80" t="s">
        <v>185</v>
      </c>
      <c r="D47" s="81"/>
      <c r="E47" s="43">
        <v>162614</v>
      </c>
      <c r="F47" s="43">
        <f t="shared" si="1"/>
        <v>40042</v>
      </c>
      <c r="G47" s="28">
        <v>40042</v>
      </c>
      <c r="H47" s="28" t="s">
        <v>46</v>
      </c>
    </row>
    <row r="48" spans="1:8">
      <c r="A48" s="26" t="s">
        <v>144</v>
      </c>
      <c r="B48" s="27" t="s">
        <v>129</v>
      </c>
      <c r="C48" s="80" t="s">
        <v>186</v>
      </c>
      <c r="D48" s="81"/>
      <c r="E48" s="43">
        <f>E49</f>
        <v>5800</v>
      </c>
      <c r="F48" s="43">
        <f t="shared" si="1"/>
        <v>511</v>
      </c>
      <c r="G48" s="28">
        <v>511</v>
      </c>
      <c r="H48" s="28" t="s">
        <v>46</v>
      </c>
    </row>
    <row r="49" spans="1:8">
      <c r="A49" s="26" t="s">
        <v>145</v>
      </c>
      <c r="B49" s="27" t="s">
        <v>129</v>
      </c>
      <c r="C49" s="80" t="s">
        <v>187</v>
      </c>
      <c r="D49" s="81"/>
      <c r="E49" s="43">
        <f>E50</f>
        <v>5800</v>
      </c>
      <c r="F49" s="43">
        <f t="shared" si="1"/>
        <v>511</v>
      </c>
      <c r="G49" s="28">
        <v>511</v>
      </c>
      <c r="H49" s="28" t="s">
        <v>46</v>
      </c>
    </row>
    <row r="50" spans="1:8">
      <c r="A50" s="26" t="s">
        <v>146</v>
      </c>
      <c r="B50" s="27" t="s">
        <v>129</v>
      </c>
      <c r="C50" s="80" t="s">
        <v>188</v>
      </c>
      <c r="D50" s="81"/>
      <c r="E50" s="43">
        <v>5800</v>
      </c>
      <c r="F50" s="43">
        <v>511</v>
      </c>
      <c r="G50" s="28">
        <v>511</v>
      </c>
      <c r="H50" s="28" t="s">
        <v>46</v>
      </c>
    </row>
    <row r="51" spans="1:8">
      <c r="A51" s="23" t="s">
        <v>189</v>
      </c>
      <c r="B51" s="24" t="s">
        <v>129</v>
      </c>
      <c r="C51" s="47" t="s">
        <v>190</v>
      </c>
      <c r="D51" s="48"/>
      <c r="E51" s="44">
        <v>92100</v>
      </c>
      <c r="F51" s="44">
        <f>F52</f>
        <v>40422.33</v>
      </c>
      <c r="G51" s="25" t="s">
        <v>46</v>
      </c>
      <c r="H51" s="25" t="s">
        <v>46</v>
      </c>
    </row>
    <row r="52" spans="1:8">
      <c r="A52" s="23" t="s">
        <v>191</v>
      </c>
      <c r="B52" s="24" t="s">
        <v>129</v>
      </c>
      <c r="C52" s="47" t="s">
        <v>192</v>
      </c>
      <c r="D52" s="48"/>
      <c r="E52" s="44">
        <v>92100</v>
      </c>
      <c r="F52" s="44">
        <f>F53</f>
        <v>40422.33</v>
      </c>
      <c r="G52" s="25" t="s">
        <v>46</v>
      </c>
      <c r="H52" s="25" t="s">
        <v>46</v>
      </c>
    </row>
    <row r="53" spans="1:8" ht="56.25">
      <c r="A53" s="26" t="s">
        <v>132</v>
      </c>
      <c r="B53" s="27" t="s">
        <v>129</v>
      </c>
      <c r="C53" s="80" t="s">
        <v>193</v>
      </c>
      <c r="D53" s="81"/>
      <c r="E53" s="43">
        <v>87500</v>
      </c>
      <c r="F53" s="43">
        <f>F54</f>
        <v>40422.33</v>
      </c>
      <c r="G53" s="28" t="s">
        <v>46</v>
      </c>
      <c r="H53" s="28" t="s">
        <v>46</v>
      </c>
    </row>
    <row r="54" spans="1:8" ht="22.5">
      <c r="A54" s="26" t="s">
        <v>136</v>
      </c>
      <c r="B54" s="27" t="s">
        <v>129</v>
      </c>
      <c r="C54" s="80" t="s">
        <v>194</v>
      </c>
      <c r="D54" s="81"/>
      <c r="E54" s="43">
        <v>87500</v>
      </c>
      <c r="F54" s="43">
        <f>F55+F56</f>
        <v>40422.33</v>
      </c>
      <c r="G54" s="28" t="s">
        <v>46</v>
      </c>
      <c r="H54" s="28" t="s">
        <v>46</v>
      </c>
    </row>
    <row r="55" spans="1:8" ht="22.5">
      <c r="A55" s="26" t="s">
        <v>137</v>
      </c>
      <c r="B55" s="27" t="s">
        <v>129</v>
      </c>
      <c r="C55" s="80" t="s">
        <v>195</v>
      </c>
      <c r="D55" s="81"/>
      <c r="E55" s="43">
        <v>67268.05</v>
      </c>
      <c r="F55" s="43">
        <v>31046.34</v>
      </c>
      <c r="G55" s="28" t="s">
        <v>46</v>
      </c>
      <c r="H55" s="28" t="s">
        <v>46</v>
      </c>
    </row>
    <row r="56" spans="1:8" ht="33.75">
      <c r="A56" s="26" t="s">
        <v>139</v>
      </c>
      <c r="B56" s="27" t="s">
        <v>129</v>
      </c>
      <c r="C56" s="80" t="s">
        <v>196</v>
      </c>
      <c r="D56" s="81"/>
      <c r="E56" s="43">
        <v>20231.95</v>
      </c>
      <c r="F56" s="43">
        <v>9375.99</v>
      </c>
      <c r="G56" s="28" t="s">
        <v>46</v>
      </c>
      <c r="H56" s="28" t="s">
        <v>46</v>
      </c>
    </row>
    <row r="57" spans="1:8" ht="22.5">
      <c r="A57" s="26" t="s">
        <v>140</v>
      </c>
      <c r="B57" s="27" t="s">
        <v>129</v>
      </c>
      <c r="C57" s="80" t="s">
        <v>197</v>
      </c>
      <c r="D57" s="81"/>
      <c r="E57" s="43">
        <v>4600</v>
      </c>
      <c r="F57" s="43">
        <f>F58</f>
        <v>0</v>
      </c>
      <c r="G57" s="28" t="s">
        <v>46</v>
      </c>
      <c r="H57" s="28" t="s">
        <v>46</v>
      </c>
    </row>
    <row r="58" spans="1:8" ht="22.5">
      <c r="A58" s="26" t="s">
        <v>141</v>
      </c>
      <c r="B58" s="27" t="s">
        <v>129</v>
      </c>
      <c r="C58" s="80" t="s">
        <v>198</v>
      </c>
      <c r="D58" s="81"/>
      <c r="E58" s="43">
        <v>4600</v>
      </c>
      <c r="F58" s="43">
        <f>F59</f>
        <v>0</v>
      </c>
      <c r="G58" s="28" t="s">
        <v>46</v>
      </c>
      <c r="H58" s="28" t="s">
        <v>46</v>
      </c>
    </row>
    <row r="59" spans="1:8" ht="22.5">
      <c r="A59" s="26" t="s">
        <v>142</v>
      </c>
      <c r="B59" s="27" t="s">
        <v>129</v>
      </c>
      <c r="C59" s="80" t="s">
        <v>199</v>
      </c>
      <c r="D59" s="81"/>
      <c r="E59" s="43">
        <v>4600</v>
      </c>
      <c r="F59" s="43">
        <v>0</v>
      </c>
      <c r="G59" s="28" t="s">
        <v>46</v>
      </c>
      <c r="H59" s="28" t="s">
        <v>46</v>
      </c>
    </row>
    <row r="60" spans="1:8">
      <c r="A60" s="23" t="s">
        <v>200</v>
      </c>
      <c r="B60" s="24" t="s">
        <v>129</v>
      </c>
      <c r="C60" s="47" t="s">
        <v>201</v>
      </c>
      <c r="D60" s="48"/>
      <c r="E60" s="44">
        <f>E61</f>
        <v>177215.03</v>
      </c>
      <c r="F60" s="44">
        <f t="shared" ref="F60:F75" si="2">IF(IF(G60="-",0,G60)+IF(H60="-",0,H60)=0,"-",IF(G60="-",0,G60)+IF(H60="-",0,H60))</f>
        <v>51200</v>
      </c>
      <c r="G60" s="25">
        <v>51200</v>
      </c>
      <c r="H60" s="25" t="s">
        <v>46</v>
      </c>
    </row>
    <row r="61" spans="1:8">
      <c r="A61" s="23" t="s">
        <v>202</v>
      </c>
      <c r="B61" s="24" t="s">
        <v>129</v>
      </c>
      <c r="C61" s="47" t="s">
        <v>203</v>
      </c>
      <c r="D61" s="48"/>
      <c r="E61" s="44">
        <f>E62</f>
        <v>177215.03</v>
      </c>
      <c r="F61" s="44">
        <f t="shared" si="2"/>
        <v>51200</v>
      </c>
      <c r="G61" s="25">
        <v>51200</v>
      </c>
      <c r="H61" s="25" t="s">
        <v>46</v>
      </c>
    </row>
    <row r="62" spans="1:8" ht="22.5">
      <c r="A62" s="26" t="s">
        <v>140</v>
      </c>
      <c r="B62" s="27" t="s">
        <v>129</v>
      </c>
      <c r="C62" s="80" t="s">
        <v>204</v>
      </c>
      <c r="D62" s="81"/>
      <c r="E62" s="43">
        <f>E63</f>
        <v>177215.03</v>
      </c>
      <c r="F62" s="43">
        <f t="shared" si="2"/>
        <v>51200</v>
      </c>
      <c r="G62" s="28">
        <v>51200</v>
      </c>
      <c r="H62" s="28" t="s">
        <v>46</v>
      </c>
    </row>
    <row r="63" spans="1:8" ht="22.5">
      <c r="A63" s="26" t="s">
        <v>141</v>
      </c>
      <c r="B63" s="27" t="s">
        <v>129</v>
      </c>
      <c r="C63" s="80" t="s">
        <v>205</v>
      </c>
      <c r="D63" s="81"/>
      <c r="E63" s="43">
        <f>E64</f>
        <v>177215.03</v>
      </c>
      <c r="F63" s="43">
        <f t="shared" si="2"/>
        <v>51200</v>
      </c>
      <c r="G63" s="28">
        <v>51200</v>
      </c>
      <c r="H63" s="28" t="s">
        <v>46</v>
      </c>
    </row>
    <row r="64" spans="1:8" ht="22.5">
      <c r="A64" s="26" t="s">
        <v>142</v>
      </c>
      <c r="B64" s="27" t="s">
        <v>129</v>
      </c>
      <c r="C64" s="80" t="s">
        <v>206</v>
      </c>
      <c r="D64" s="81"/>
      <c r="E64" s="43">
        <v>177215.03</v>
      </c>
      <c r="F64" s="43">
        <f t="shared" si="2"/>
        <v>51200</v>
      </c>
      <c r="G64" s="28">
        <v>51200</v>
      </c>
      <c r="H64" s="28" t="s">
        <v>46</v>
      </c>
    </row>
    <row r="65" spans="1:8">
      <c r="A65" s="23" t="s">
        <v>207</v>
      </c>
      <c r="B65" s="24" t="s">
        <v>129</v>
      </c>
      <c r="C65" s="47" t="s">
        <v>208</v>
      </c>
      <c r="D65" s="48"/>
      <c r="E65" s="44">
        <f>E66</f>
        <v>1484890</v>
      </c>
      <c r="F65" s="44">
        <f t="shared" si="2"/>
        <v>387635.9</v>
      </c>
      <c r="G65" s="25">
        <v>387635.9</v>
      </c>
      <c r="H65" s="25" t="s">
        <v>46</v>
      </c>
    </row>
    <row r="66" spans="1:8">
      <c r="A66" s="23" t="s">
        <v>209</v>
      </c>
      <c r="B66" s="24" t="s">
        <v>129</v>
      </c>
      <c r="C66" s="47" t="s">
        <v>210</v>
      </c>
      <c r="D66" s="48"/>
      <c r="E66" s="44">
        <f>E67</f>
        <v>1484890</v>
      </c>
      <c r="F66" s="44">
        <f t="shared" si="2"/>
        <v>387635.9</v>
      </c>
      <c r="G66" s="25">
        <v>387635.9</v>
      </c>
      <c r="H66" s="25" t="s">
        <v>46</v>
      </c>
    </row>
    <row r="67" spans="1:8" ht="22.5">
      <c r="A67" s="26" t="s">
        <v>140</v>
      </c>
      <c r="B67" s="27" t="s">
        <v>129</v>
      </c>
      <c r="C67" s="80" t="s">
        <v>211</v>
      </c>
      <c r="D67" s="81"/>
      <c r="E67" s="43">
        <f>E68</f>
        <v>1484890</v>
      </c>
      <c r="F67" s="43">
        <f t="shared" si="2"/>
        <v>387635.9</v>
      </c>
      <c r="G67" s="28">
        <v>387635.9</v>
      </c>
      <c r="H67" s="28" t="s">
        <v>46</v>
      </c>
    </row>
    <row r="68" spans="1:8" ht="22.5">
      <c r="A68" s="26" t="s">
        <v>141</v>
      </c>
      <c r="B68" s="27" t="s">
        <v>129</v>
      </c>
      <c r="C68" s="80" t="s">
        <v>212</v>
      </c>
      <c r="D68" s="81"/>
      <c r="E68" s="43">
        <f>E69</f>
        <v>1484890</v>
      </c>
      <c r="F68" s="43">
        <f t="shared" si="2"/>
        <v>387635.9</v>
      </c>
      <c r="G68" s="28">
        <v>387635.9</v>
      </c>
      <c r="H68" s="28" t="s">
        <v>46</v>
      </c>
    </row>
    <row r="69" spans="1:8" ht="22.5">
      <c r="A69" s="26" t="s">
        <v>142</v>
      </c>
      <c r="B69" s="27" t="s">
        <v>129</v>
      </c>
      <c r="C69" s="80" t="s">
        <v>213</v>
      </c>
      <c r="D69" s="81"/>
      <c r="E69" s="43">
        <v>1484890</v>
      </c>
      <c r="F69" s="43">
        <f t="shared" si="2"/>
        <v>387635.9</v>
      </c>
      <c r="G69" s="28">
        <v>387635.9</v>
      </c>
      <c r="H69" s="28" t="s">
        <v>46</v>
      </c>
    </row>
    <row r="70" spans="1:8">
      <c r="A70" s="23" t="s">
        <v>214</v>
      </c>
      <c r="B70" s="24" t="s">
        <v>129</v>
      </c>
      <c r="C70" s="47" t="s">
        <v>215</v>
      </c>
      <c r="D70" s="48"/>
      <c r="E70" s="44">
        <f>E71</f>
        <v>5540</v>
      </c>
      <c r="F70" s="44">
        <f t="shared" si="2"/>
        <v>5540</v>
      </c>
      <c r="G70" s="25">
        <v>5540</v>
      </c>
      <c r="H70" s="25" t="s">
        <v>46</v>
      </c>
    </row>
    <row r="71" spans="1:8">
      <c r="A71" s="23" t="s">
        <v>216</v>
      </c>
      <c r="B71" s="24" t="s">
        <v>129</v>
      </c>
      <c r="C71" s="47" t="s">
        <v>217</v>
      </c>
      <c r="D71" s="48"/>
      <c r="E71" s="44">
        <f>E72</f>
        <v>5540</v>
      </c>
      <c r="F71" s="44">
        <f t="shared" si="2"/>
        <v>5540</v>
      </c>
      <c r="G71" s="25">
        <v>5540</v>
      </c>
      <c r="H71" s="25" t="s">
        <v>46</v>
      </c>
    </row>
    <row r="72" spans="1:8" ht="22.5">
      <c r="A72" s="26" t="s">
        <v>140</v>
      </c>
      <c r="B72" s="27" t="s">
        <v>129</v>
      </c>
      <c r="C72" s="80" t="s">
        <v>218</v>
      </c>
      <c r="D72" s="81"/>
      <c r="E72" s="43">
        <f>E73</f>
        <v>5540</v>
      </c>
      <c r="F72" s="43">
        <f t="shared" si="2"/>
        <v>5540</v>
      </c>
      <c r="G72" s="28">
        <v>5540</v>
      </c>
      <c r="H72" s="28" t="s">
        <v>46</v>
      </c>
    </row>
    <row r="73" spans="1:8" ht="22.5">
      <c r="A73" s="26" t="s">
        <v>141</v>
      </c>
      <c r="B73" s="27" t="s">
        <v>129</v>
      </c>
      <c r="C73" s="80" t="s">
        <v>219</v>
      </c>
      <c r="D73" s="81"/>
      <c r="E73" s="43">
        <f>E74</f>
        <v>5540</v>
      </c>
      <c r="F73" s="43">
        <f t="shared" si="2"/>
        <v>5540</v>
      </c>
      <c r="G73" s="28">
        <v>5540</v>
      </c>
      <c r="H73" s="28" t="s">
        <v>46</v>
      </c>
    </row>
    <row r="74" spans="1:8" ht="22.5">
      <c r="A74" s="26" t="s">
        <v>142</v>
      </c>
      <c r="B74" s="27" t="s">
        <v>129</v>
      </c>
      <c r="C74" s="80" t="s">
        <v>220</v>
      </c>
      <c r="D74" s="81"/>
      <c r="E74" s="43">
        <v>5540</v>
      </c>
      <c r="F74" s="43">
        <v>5540</v>
      </c>
      <c r="G74" s="28">
        <v>5540</v>
      </c>
      <c r="H74" s="28" t="s">
        <v>46</v>
      </c>
    </row>
    <row r="75" spans="1:8">
      <c r="A75" s="23" t="s">
        <v>221</v>
      </c>
      <c r="B75" s="24" t="s">
        <v>129</v>
      </c>
      <c r="C75" s="47" t="s">
        <v>222</v>
      </c>
      <c r="D75" s="48"/>
      <c r="E75" s="44">
        <f>E76</f>
        <v>27600</v>
      </c>
      <c r="F75" s="44">
        <f t="shared" si="2"/>
        <v>27600</v>
      </c>
      <c r="G75" s="25">
        <v>27600</v>
      </c>
      <c r="H75" s="25" t="s">
        <v>46</v>
      </c>
    </row>
    <row r="76" spans="1:8">
      <c r="A76" s="23" t="s">
        <v>223</v>
      </c>
      <c r="B76" s="24" t="s">
        <v>129</v>
      </c>
      <c r="C76" s="47" t="s">
        <v>224</v>
      </c>
      <c r="D76" s="48"/>
      <c r="E76" s="44">
        <f>E77</f>
        <v>27600</v>
      </c>
      <c r="F76" s="44">
        <f t="shared" ref="F76:F84" si="3">IF(IF(G76="-",0,G76)+IF(H76="-",0,H76)=0,"-",IF(G76="-",0,G76)+IF(H76="-",0,H76))</f>
        <v>27600</v>
      </c>
      <c r="G76" s="25">
        <v>27600</v>
      </c>
      <c r="H76" s="25" t="s">
        <v>46</v>
      </c>
    </row>
    <row r="77" spans="1:8" ht="22.5">
      <c r="A77" s="26" t="s">
        <v>140</v>
      </c>
      <c r="B77" s="27" t="s">
        <v>129</v>
      </c>
      <c r="C77" s="80" t="s">
        <v>225</v>
      </c>
      <c r="D77" s="81"/>
      <c r="E77" s="43">
        <f>E78</f>
        <v>27600</v>
      </c>
      <c r="F77" s="43">
        <f t="shared" si="3"/>
        <v>27600</v>
      </c>
      <c r="G77" s="28">
        <v>27600</v>
      </c>
      <c r="H77" s="28" t="s">
        <v>46</v>
      </c>
    </row>
    <row r="78" spans="1:8" ht="22.5">
      <c r="A78" s="26" t="s">
        <v>141</v>
      </c>
      <c r="B78" s="27" t="s">
        <v>129</v>
      </c>
      <c r="C78" s="80" t="s">
        <v>226</v>
      </c>
      <c r="D78" s="81"/>
      <c r="E78" s="43">
        <f>E79</f>
        <v>27600</v>
      </c>
      <c r="F78" s="43">
        <f t="shared" si="3"/>
        <v>27600</v>
      </c>
      <c r="G78" s="28">
        <v>27600</v>
      </c>
      <c r="H78" s="28" t="s">
        <v>46</v>
      </c>
    </row>
    <row r="79" spans="1:8" ht="22.5">
      <c r="A79" s="26" t="s">
        <v>142</v>
      </c>
      <c r="B79" s="27" t="s">
        <v>129</v>
      </c>
      <c r="C79" s="80" t="s">
        <v>227</v>
      </c>
      <c r="D79" s="81"/>
      <c r="E79" s="43">
        <v>27600</v>
      </c>
      <c r="F79" s="43">
        <v>27600</v>
      </c>
      <c r="G79" s="28">
        <v>27600</v>
      </c>
      <c r="H79" s="28" t="s">
        <v>46</v>
      </c>
    </row>
    <row r="80" spans="1:8" ht="33.75">
      <c r="A80" s="23" t="s">
        <v>228</v>
      </c>
      <c r="B80" s="24" t="s">
        <v>129</v>
      </c>
      <c r="C80" s="47" t="s">
        <v>229</v>
      </c>
      <c r="D80" s="48"/>
      <c r="E80" s="44">
        <f>E81</f>
        <v>4395440</v>
      </c>
      <c r="F80" s="44">
        <f t="shared" si="3"/>
        <v>1999000</v>
      </c>
      <c r="G80" s="25">
        <v>1999000</v>
      </c>
      <c r="H80" s="25" t="s">
        <v>46</v>
      </c>
    </row>
    <row r="81" spans="1:8" ht="22.5">
      <c r="A81" s="23" t="s">
        <v>232</v>
      </c>
      <c r="B81" s="24" t="s">
        <v>129</v>
      </c>
      <c r="C81" s="47" t="s">
        <v>233</v>
      </c>
      <c r="D81" s="48"/>
      <c r="E81" s="44">
        <f>E82</f>
        <v>4395440</v>
      </c>
      <c r="F81" s="44">
        <f t="shared" si="3"/>
        <v>1999000</v>
      </c>
      <c r="G81" s="25">
        <v>1999000</v>
      </c>
      <c r="H81" s="25" t="s">
        <v>46</v>
      </c>
    </row>
    <row r="82" spans="1:8">
      <c r="A82" s="26" t="s">
        <v>143</v>
      </c>
      <c r="B82" s="27" t="s">
        <v>129</v>
      </c>
      <c r="C82" s="80" t="s">
        <v>234</v>
      </c>
      <c r="D82" s="81"/>
      <c r="E82" s="43">
        <f>E83</f>
        <v>4395440</v>
      </c>
      <c r="F82" s="43">
        <f t="shared" si="3"/>
        <v>1999000</v>
      </c>
      <c r="G82" s="28">
        <v>1999000</v>
      </c>
      <c r="H82" s="28" t="s">
        <v>46</v>
      </c>
    </row>
    <row r="83" spans="1:8">
      <c r="A83" s="26" t="s">
        <v>230</v>
      </c>
      <c r="B83" s="27" t="s">
        <v>129</v>
      </c>
      <c r="C83" s="80" t="s">
        <v>235</v>
      </c>
      <c r="D83" s="81"/>
      <c r="E83" s="43">
        <f>E84</f>
        <v>4395440</v>
      </c>
      <c r="F83" s="43">
        <f t="shared" si="3"/>
        <v>1999000</v>
      </c>
      <c r="G83" s="28">
        <v>1999000</v>
      </c>
      <c r="H83" s="28" t="s">
        <v>46</v>
      </c>
    </row>
    <row r="84" spans="1:8" ht="33.75">
      <c r="A84" s="26" t="s">
        <v>231</v>
      </c>
      <c r="B84" s="27" t="s">
        <v>129</v>
      </c>
      <c r="C84" s="80" t="s">
        <v>236</v>
      </c>
      <c r="D84" s="81"/>
      <c r="E84" s="43">
        <v>4395440</v>
      </c>
      <c r="F84" s="43">
        <f t="shared" si="3"/>
        <v>1999000</v>
      </c>
      <c r="G84" s="28">
        <v>1999000</v>
      </c>
      <c r="H84" s="28" t="s">
        <v>46</v>
      </c>
    </row>
  </sheetData>
  <mergeCells count="82">
    <mergeCell ref="A2:E2"/>
    <mergeCell ref="A4:A11"/>
    <mergeCell ref="B4:B11"/>
    <mergeCell ref="C4:D11"/>
    <mergeCell ref="C12:D12"/>
    <mergeCell ref="E4:E11"/>
    <mergeCell ref="C15:D15"/>
    <mergeCell ref="F4:H4"/>
    <mergeCell ref="F5:F9"/>
    <mergeCell ref="G5:G9"/>
    <mergeCell ref="H5:H9"/>
    <mergeCell ref="C13:D13"/>
    <mergeCell ref="C14:D14"/>
    <mergeCell ref="C26:D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2:D52"/>
    <mergeCell ref="C53:D53"/>
    <mergeCell ref="C54:D54"/>
    <mergeCell ref="C55:D55"/>
    <mergeCell ref="C51:D51"/>
    <mergeCell ref="C61:D61"/>
    <mergeCell ref="C62:D62"/>
    <mergeCell ref="C63:D63"/>
    <mergeCell ref="C64:D64"/>
    <mergeCell ref="C56:D56"/>
    <mergeCell ref="C57:D57"/>
    <mergeCell ref="C58:D58"/>
    <mergeCell ref="C59:D59"/>
    <mergeCell ref="C60:D60"/>
    <mergeCell ref="C68:D68"/>
    <mergeCell ref="C69:D69"/>
    <mergeCell ref="C70:D70"/>
    <mergeCell ref="C65:D65"/>
    <mergeCell ref="C66:D66"/>
    <mergeCell ref="C67:D67"/>
    <mergeCell ref="C76:D76"/>
    <mergeCell ref="C77:D77"/>
    <mergeCell ref="C78:D78"/>
    <mergeCell ref="C79:D79"/>
    <mergeCell ref="C71:D71"/>
    <mergeCell ref="C72:D72"/>
    <mergeCell ref="C73:D73"/>
    <mergeCell ref="C74:D74"/>
    <mergeCell ref="C75:D75"/>
    <mergeCell ref="C83:D83"/>
    <mergeCell ref="C84:D84"/>
    <mergeCell ref="C80:D80"/>
    <mergeCell ref="C81:D81"/>
    <mergeCell ref="C82:D82"/>
  </mergeCells>
  <conditionalFormatting sqref="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showGridLines="0" tabSelected="1" topLeftCell="A19" workbookViewId="0">
      <selection activeCell="I3" sqref="I3"/>
    </sheetView>
  </sheetViews>
  <sheetFormatPr defaultRowHeight="12.75" customHeight="1"/>
  <cols>
    <col min="1" max="1" width="48.5703125" customWidth="1"/>
    <col min="2" max="2" width="5.5703125" customWidth="1"/>
    <col min="3" max="3" width="21.42578125" customWidth="1"/>
    <col min="4" max="7" width="20.7109375" customWidth="1"/>
  </cols>
  <sheetData>
    <row r="1" spans="1:7" ht="11.1" customHeight="1">
      <c r="A1" s="94"/>
      <c r="B1" s="94"/>
      <c r="C1" s="94"/>
      <c r="D1" s="94"/>
      <c r="E1" s="94"/>
      <c r="F1" s="94"/>
      <c r="G1" s="94"/>
    </row>
    <row r="2" spans="1:7" ht="13.15" customHeight="1">
      <c r="A2" s="51" t="s">
        <v>237</v>
      </c>
      <c r="B2" s="51"/>
      <c r="C2" s="51"/>
      <c r="D2" s="51"/>
      <c r="E2" s="51"/>
      <c r="F2" s="51"/>
      <c r="G2" s="51"/>
    </row>
    <row r="3" spans="1:7" ht="9" customHeight="1">
      <c r="A3" s="5"/>
      <c r="B3" s="32"/>
      <c r="C3" s="30"/>
      <c r="D3" s="11"/>
      <c r="E3" s="11"/>
      <c r="F3" s="11"/>
      <c r="G3" s="30"/>
    </row>
    <row r="4" spans="1:7" ht="13.9" customHeight="1">
      <c r="A4" s="69" t="s">
        <v>21</v>
      </c>
      <c r="B4" s="72" t="s">
        <v>22</v>
      </c>
      <c r="C4" s="63" t="s">
        <v>238</v>
      </c>
      <c r="D4" s="91" t="s">
        <v>24</v>
      </c>
      <c r="E4" s="95" t="s">
        <v>25</v>
      </c>
      <c r="F4" s="96"/>
      <c r="G4" s="97"/>
    </row>
    <row r="5" spans="1:7" ht="4.9000000000000004" customHeight="1">
      <c r="A5" s="70"/>
      <c r="B5" s="73"/>
      <c r="C5" s="65"/>
      <c r="D5" s="92"/>
      <c r="E5" s="98" t="s">
        <v>123</v>
      </c>
      <c r="F5" s="98" t="s">
        <v>239</v>
      </c>
      <c r="G5" s="99" t="s">
        <v>125</v>
      </c>
    </row>
    <row r="6" spans="1:7" ht="6" customHeight="1">
      <c r="A6" s="70"/>
      <c r="B6" s="73"/>
      <c r="C6" s="65"/>
      <c r="D6" s="92"/>
      <c r="E6" s="92"/>
      <c r="F6" s="92"/>
      <c r="G6" s="55"/>
    </row>
    <row r="7" spans="1:7" ht="4.9000000000000004" customHeight="1">
      <c r="A7" s="70"/>
      <c r="B7" s="73"/>
      <c r="C7" s="65"/>
      <c r="D7" s="92"/>
      <c r="E7" s="92"/>
      <c r="F7" s="92"/>
      <c r="G7" s="55"/>
    </row>
    <row r="8" spans="1:7" ht="6" customHeight="1">
      <c r="A8" s="70"/>
      <c r="B8" s="73"/>
      <c r="C8" s="65"/>
      <c r="D8" s="92"/>
      <c r="E8" s="92"/>
      <c r="F8" s="92"/>
      <c r="G8" s="55"/>
    </row>
    <row r="9" spans="1:7" ht="6" customHeight="1">
      <c r="A9" s="70"/>
      <c r="B9" s="73"/>
      <c r="C9" s="65"/>
      <c r="D9" s="92"/>
      <c r="E9" s="92"/>
      <c r="F9" s="92"/>
      <c r="G9" s="55"/>
    </row>
    <row r="10" spans="1:7" ht="18" customHeight="1">
      <c r="A10" s="71"/>
      <c r="B10" s="74"/>
      <c r="C10" s="67"/>
      <c r="D10" s="93"/>
      <c r="E10" s="93"/>
      <c r="F10" s="93"/>
      <c r="G10" s="56"/>
    </row>
    <row r="11" spans="1:7" ht="13.5" customHeight="1">
      <c r="A11" s="18">
        <v>1</v>
      </c>
      <c r="B11" s="19">
        <v>2</v>
      </c>
      <c r="C11" s="20">
        <v>3</v>
      </c>
      <c r="D11" s="31" t="s">
        <v>26</v>
      </c>
      <c r="E11" s="21" t="s">
        <v>27</v>
      </c>
      <c r="F11" s="21" t="s">
        <v>126</v>
      </c>
      <c r="G11" s="22" t="s">
        <v>127</v>
      </c>
    </row>
    <row r="12" spans="1:7">
      <c r="A12" s="23" t="s">
        <v>240</v>
      </c>
      <c r="B12" s="24" t="s">
        <v>241</v>
      </c>
      <c r="C12" s="24" t="s">
        <v>30</v>
      </c>
      <c r="D12" s="25" t="s">
        <v>46</v>
      </c>
      <c r="E12" s="25">
        <f>E18</f>
        <v>-978719.38999999966</v>
      </c>
      <c r="F12" s="25">
        <f>F18</f>
        <v>-978719.38999999966</v>
      </c>
      <c r="G12" s="25" t="s">
        <v>46</v>
      </c>
    </row>
    <row r="13" spans="1:7">
      <c r="A13" s="26" t="s">
        <v>242</v>
      </c>
      <c r="B13" s="27"/>
      <c r="C13" s="27"/>
      <c r="D13" s="28"/>
      <c r="E13" s="28"/>
      <c r="F13" s="28"/>
      <c r="G13" s="28"/>
    </row>
    <row r="14" spans="1:7">
      <c r="A14" s="23" t="s">
        <v>243</v>
      </c>
      <c r="B14" s="24" t="s">
        <v>244</v>
      </c>
      <c r="C14" s="24" t="s">
        <v>30</v>
      </c>
      <c r="D14" s="25" t="s">
        <v>46</v>
      </c>
      <c r="E14" s="25" t="s">
        <v>46</v>
      </c>
      <c r="F14" s="25" t="s">
        <v>46</v>
      </c>
      <c r="G14" s="25"/>
    </row>
    <row r="15" spans="1:7">
      <c r="A15" s="26" t="s">
        <v>245</v>
      </c>
      <c r="B15" s="27"/>
      <c r="C15" s="27"/>
      <c r="D15" s="28"/>
      <c r="E15" s="28"/>
      <c r="F15" s="28"/>
      <c r="G15" s="28"/>
    </row>
    <row r="16" spans="1:7">
      <c r="A16" s="23" t="s">
        <v>246</v>
      </c>
      <c r="B16" s="24" t="s">
        <v>247</v>
      </c>
      <c r="C16" s="24" t="s">
        <v>30</v>
      </c>
      <c r="D16" s="25" t="s">
        <v>46</v>
      </c>
      <c r="E16" s="25" t="s">
        <v>46</v>
      </c>
      <c r="F16" s="25" t="s">
        <v>46</v>
      </c>
      <c r="G16" s="25"/>
    </row>
    <row r="17" spans="1:7">
      <c r="A17" s="26" t="s">
        <v>245</v>
      </c>
      <c r="B17" s="27"/>
      <c r="C17" s="27"/>
      <c r="D17" s="28"/>
      <c r="E17" s="28"/>
      <c r="F17" s="28"/>
      <c r="G17" s="28"/>
    </row>
    <row r="18" spans="1:7">
      <c r="A18" s="23" t="s">
        <v>248</v>
      </c>
      <c r="B18" s="24" t="s">
        <v>249</v>
      </c>
      <c r="C18" s="24"/>
      <c r="D18" s="25" t="s">
        <v>46</v>
      </c>
      <c r="E18" s="25">
        <f>E19+E21</f>
        <v>-978719.38999999966</v>
      </c>
      <c r="F18" s="25">
        <f>F19+F21</f>
        <v>-978719.38999999966</v>
      </c>
      <c r="G18" s="25" t="s">
        <v>46</v>
      </c>
    </row>
    <row r="19" spans="1:7">
      <c r="A19" s="23" t="s">
        <v>250</v>
      </c>
      <c r="B19" s="24" t="s">
        <v>251</v>
      </c>
      <c r="C19" s="24"/>
      <c r="D19" s="25" t="s">
        <v>46</v>
      </c>
      <c r="E19" s="25">
        <v>-4096529.61</v>
      </c>
      <c r="F19" s="25">
        <v>-4096529.61</v>
      </c>
      <c r="G19" s="25" t="s">
        <v>46</v>
      </c>
    </row>
    <row r="20" spans="1:7" ht="22.5">
      <c r="A20" s="26" t="s">
        <v>252</v>
      </c>
      <c r="B20" s="27" t="s">
        <v>251</v>
      </c>
      <c r="C20" s="27" t="s">
        <v>253</v>
      </c>
      <c r="D20" s="28" t="s">
        <v>46</v>
      </c>
      <c r="E20" s="28">
        <v>-4096529.61</v>
      </c>
      <c r="F20" s="28">
        <v>-4096529.61</v>
      </c>
      <c r="G20" s="28" t="s">
        <v>46</v>
      </c>
    </row>
    <row r="21" spans="1:7">
      <c r="A21" s="23" t="s">
        <v>254</v>
      </c>
      <c r="B21" s="24" t="s">
        <v>255</v>
      </c>
      <c r="C21" s="24"/>
      <c r="D21" s="25" t="s">
        <v>46</v>
      </c>
      <c r="E21" s="25">
        <v>3117810.22</v>
      </c>
      <c r="F21" s="25">
        <v>3117810.22</v>
      </c>
      <c r="G21" s="25" t="s">
        <v>46</v>
      </c>
    </row>
    <row r="22" spans="1:7" ht="22.5">
      <c r="A22" s="26" t="s">
        <v>256</v>
      </c>
      <c r="B22" s="27" t="s">
        <v>255</v>
      </c>
      <c r="C22" s="27" t="s">
        <v>257</v>
      </c>
      <c r="D22" s="28" t="s">
        <v>46</v>
      </c>
      <c r="E22" s="28">
        <v>3117810.22</v>
      </c>
      <c r="F22" s="28">
        <v>3117810.22</v>
      </c>
      <c r="G22" s="28" t="s">
        <v>46</v>
      </c>
    </row>
    <row r="23" spans="1:7" ht="22.5">
      <c r="A23" s="23" t="s">
        <v>258</v>
      </c>
      <c r="B23" s="24" t="s">
        <v>259</v>
      </c>
      <c r="C23" s="24" t="s">
        <v>30</v>
      </c>
      <c r="D23" s="25" t="s">
        <v>30</v>
      </c>
      <c r="E23" s="25"/>
      <c r="F23" s="25"/>
      <c r="G23" s="25" t="s">
        <v>30</v>
      </c>
    </row>
    <row r="24" spans="1:7" ht="22.5">
      <c r="A24" s="26" t="s">
        <v>260</v>
      </c>
      <c r="B24" s="27" t="s">
        <v>261</v>
      </c>
      <c r="C24" s="27" t="s">
        <v>30</v>
      </c>
      <c r="D24" s="28" t="s">
        <v>30</v>
      </c>
      <c r="E24" s="28"/>
      <c r="F24" s="28"/>
      <c r="G24" s="28" t="s">
        <v>30</v>
      </c>
    </row>
    <row r="25" spans="1:7" ht="22.5">
      <c r="A25" s="26" t="s">
        <v>262</v>
      </c>
      <c r="B25" s="27" t="s">
        <v>263</v>
      </c>
      <c r="C25" s="27" t="s">
        <v>30</v>
      </c>
      <c r="D25" s="28" t="s">
        <v>30</v>
      </c>
      <c r="E25" s="28"/>
      <c r="F25" s="28"/>
      <c r="G25" s="28" t="s">
        <v>30</v>
      </c>
    </row>
    <row r="26" spans="1:7">
      <c r="A26" s="23" t="s">
        <v>264</v>
      </c>
      <c r="B26" s="24" t="s">
        <v>263</v>
      </c>
      <c r="C26" s="24" t="s">
        <v>265</v>
      </c>
      <c r="D26" s="25" t="s">
        <v>46</v>
      </c>
      <c r="E26" s="25"/>
      <c r="F26" s="25"/>
      <c r="G26" s="25" t="s">
        <v>46</v>
      </c>
    </row>
    <row r="27" spans="1:7" ht="12.75" customHeight="1">
      <c r="A27" s="33"/>
      <c r="B27" s="34"/>
      <c r="C27" s="34"/>
      <c r="D27" s="35"/>
      <c r="E27" s="35"/>
      <c r="F27" s="35"/>
      <c r="G27" s="35"/>
    </row>
    <row r="29" spans="1:7" ht="32.25" customHeight="1">
      <c r="A29" s="9"/>
      <c r="B29" s="8"/>
      <c r="C29" s="9"/>
      <c r="D29" s="77"/>
      <c r="E29" s="77"/>
      <c r="F29" s="77"/>
      <c r="G29" s="77"/>
    </row>
    <row r="30" spans="1:7" ht="12.75" customHeight="1">
      <c r="A30" s="9" t="s">
        <v>266</v>
      </c>
      <c r="D30" s="2"/>
      <c r="E30" s="2"/>
      <c r="F30" s="2"/>
      <c r="G30" s="8"/>
    </row>
    <row r="31" spans="1:7" ht="9.9499999999999993" customHeight="1">
      <c r="D31" s="8"/>
      <c r="E31" s="8"/>
      <c r="F31" s="8"/>
      <c r="G31" s="36"/>
    </row>
    <row r="32" spans="1:7" ht="9.9499999999999993" customHeight="1">
      <c r="A32" s="9"/>
      <c r="B32" s="8"/>
      <c r="C32" s="8"/>
      <c r="D32" s="37"/>
      <c r="E32" s="37"/>
      <c r="F32" s="37"/>
      <c r="G32" s="37"/>
    </row>
  </sheetData>
  <mergeCells count="11">
    <mergeCell ref="D29:G29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3" stopIfTrue="1" operator="equal">
      <formula>0</formula>
    </cfRule>
  </conditionalFormatting>
  <conditionalFormatting sqref="G17 E17">
    <cfRule type="cellIs" priority="4" stopIfTrue="1" operator="equal">
      <formula>0</formula>
    </cfRule>
  </conditionalFormatting>
  <conditionalFormatting sqref="G50 E50">
    <cfRule type="cellIs" priority="5" stopIfTrue="1" operator="equal">
      <formula>0</formula>
    </cfRule>
  </conditionalFormatting>
  <conditionalFormatting sqref="G52 E52">
    <cfRule type="cellIs" priority="6" stopIfTrue="1" operator="equal">
      <formula>0</formula>
    </cfRule>
  </conditionalFormatting>
  <conditionalFormatting sqref="F13 F15">
    <cfRule type="cellIs" priority="1" stopIfTrue="1" operator="equal">
      <formula>0</formula>
    </cfRule>
  </conditionalFormatting>
  <conditionalFormatting sqref="F17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267</v>
      </c>
      <c r="B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ЦБ_2</dc:creator>
  <dc:description>POI HSSF rep:2.50.0.164</dc:description>
  <cp:lastModifiedBy>Hasanova</cp:lastModifiedBy>
  <dcterms:modified xsi:type="dcterms:W3CDTF">2020-07-24T08:41:19Z</dcterms:modified>
</cp:coreProperties>
</file>